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440" windowHeight="9195" tabRatio="636" firstSheet="1" activeTab="4"/>
  </bookViews>
  <sheets>
    <sheet name="Титульный лист" sheetId="5" r:id="rId1"/>
    <sheet name="исследование показателей" sheetId="1" r:id="rId2"/>
    <sheet name="анализ и результаты анкетирован" sheetId="2" r:id="rId3"/>
    <sheet name="сводный результат" sheetId="3" r:id="rId4"/>
    <sheet name="предложения" sheetId="4" r:id="rId5"/>
  </sheets>
  <calcPr calcId="125725"/>
</workbook>
</file>

<file path=xl/calcChain.xml><?xml version="1.0" encoding="utf-8"?>
<calcChain xmlns="http://schemas.openxmlformats.org/spreadsheetml/2006/main">
  <c r="G10" i="3"/>
  <c r="G66" i="1" l="1"/>
  <c r="G32" i="3"/>
  <c r="A68" i="4"/>
  <c r="A29"/>
  <c r="G6" i="3"/>
  <c r="G7"/>
  <c r="G8"/>
  <c r="G9"/>
  <c r="G11"/>
  <c r="G15"/>
  <c r="G16"/>
  <c r="G17"/>
  <c r="G18"/>
  <c r="G19"/>
  <c r="G23"/>
  <c r="G26"/>
  <c r="G27"/>
  <c r="G28"/>
  <c r="G31"/>
  <c r="G33"/>
  <c r="G34"/>
  <c r="G35"/>
  <c r="N14" i="2"/>
  <c r="G22" i="3" s="1"/>
  <c r="G24" s="1"/>
  <c r="A59" i="4"/>
  <c r="A89"/>
  <c r="A77"/>
  <c r="A56"/>
  <c r="A50"/>
  <c r="A47"/>
  <c r="A44"/>
  <c r="A41"/>
  <c r="A35"/>
  <c r="A32"/>
  <c r="A26"/>
  <c r="A23"/>
  <c r="A20"/>
  <c r="A17"/>
  <c r="A14"/>
  <c r="A11"/>
  <c r="A8"/>
  <c r="A5"/>
  <c r="N7" i="2"/>
  <c r="G12" i="3" s="1"/>
  <c r="G13" s="1"/>
  <c r="N11" i="2"/>
  <c r="N18"/>
  <c r="H107" i="1"/>
  <c r="D112" s="1"/>
  <c r="G112" s="1"/>
  <c r="G20" i="3"/>
  <c r="G29" l="1"/>
  <c r="A83" i="4"/>
  <c r="N33" i="2"/>
  <c r="N35" s="1"/>
  <c r="G36" i="3"/>
  <c r="G37" s="1"/>
</calcChain>
</file>

<file path=xl/sharedStrings.xml><?xml version="1.0" encoding="utf-8"?>
<sst xmlns="http://schemas.openxmlformats.org/spreadsheetml/2006/main" count="799" uniqueCount="434">
  <si>
    <t>эксперт</t>
  </si>
  <si>
    <t>(ф.и.о. эксперта)</t>
  </si>
  <si>
    <t>Наименование показателя</t>
  </si>
  <si>
    <t>№ показателя</t>
  </si>
  <si>
    <t>Исследование показателей</t>
  </si>
  <si>
    <t>1.1.1.</t>
  </si>
  <si>
    <t xml:space="preserve"> Открытость и прозрачность государственных и муниципальных учреждений - показатель рейтинга на официальном сайте для размещения информации о государственных и муниципальных учреждениях (www.bus.gov.ru) в сети "Интернет"</t>
  </si>
  <si>
    <t xml:space="preserve">1.1.2. </t>
  </si>
  <si>
    <t>наименование информации</t>
  </si>
  <si>
    <t>Количество баллов</t>
  </si>
  <si>
    <t>в произвольном виде</t>
  </si>
  <si>
    <t>Приказ о создании попечительского совета, состав попечительского совета, решения попечительского совета</t>
  </si>
  <si>
    <t>Может быть представлено в виде произвольного текста и фотоматериалов</t>
  </si>
  <si>
    <t>Государственное задание и ежеквартальные отчеты о его исполнении в формате  pdf.</t>
  </si>
  <si>
    <t>Ежемесячные отчеты о движении и наличии свободных мест</t>
  </si>
  <si>
    <t>в формате  pdf.</t>
  </si>
  <si>
    <t>В произвольной форме</t>
  </si>
  <si>
    <t>Итого баллов</t>
  </si>
  <si>
    <t>Неполная информация или ее отсутствие</t>
  </si>
  <si>
    <t>1 балл</t>
  </si>
  <si>
    <t>0 баллов</t>
  </si>
  <si>
    <t>Наличие информации</t>
  </si>
  <si>
    <t>х 100%</t>
  </si>
  <si>
    <t>равно</t>
  </si>
  <si>
    <t>%</t>
  </si>
  <si>
    <t>Объем информации размещенной на сайте составил:</t>
  </si>
  <si>
    <t xml:space="preserve">            расчет:</t>
  </si>
  <si>
    <t xml:space="preserve">Замечания и предложения независимого эксперта 
по улучшению ведения данного сайта </t>
  </si>
  <si>
    <t>(Выразить свое мнение о доступности информации, размещенной на сайте, удобстве ее поиска, структуре меню сайта и полноте имеющихся сведений)</t>
  </si>
  <si>
    <t>1.1.3.</t>
  </si>
  <si>
    <t>Наличие информации о деятельности организации социального обслуживания 
(в том числе о перечне, порядке и условиях предоставления социальных услуг, тарифах на социальные услуги) на информационных стендах в помещениях организации, размещение ее в брошюрах, буклетах</t>
  </si>
  <si>
    <t>сведения об  информации представлены в таблице</t>
  </si>
  <si>
    <t xml:space="preserve"> Объем размещеной информации соответствует </t>
  </si>
  <si>
    <t>Долкументы</t>
  </si>
  <si>
    <t>Информация для посетителей:</t>
  </si>
  <si>
    <t xml:space="preserve"> Информация  для получателей социальных услуг:</t>
  </si>
  <si>
    <t>в произвольной форме</t>
  </si>
  <si>
    <t>копия</t>
  </si>
  <si>
    <t>образец</t>
  </si>
  <si>
    <t>копия приказа</t>
  </si>
  <si>
    <t>ИТОГО баллов</t>
  </si>
  <si>
    <t>1. О дате создания, учредителе, месте нахождения, режиме, графике работы, контактных телефонах и адресах электронной почты</t>
  </si>
  <si>
    <t>2. О структуре и об органах управления</t>
  </si>
  <si>
    <t>3. О формах социального обслуживания и предоставляемых видах социальных услуг</t>
  </si>
  <si>
    <t>4. О руководителе и его заместителе</t>
  </si>
  <si>
    <t>5. О материально-техническом обеспечении предоставления социальных услуг (в том числе о наличии оборудованных помещений для предоставления социальных услуг по видам социальных услуг, в том числе библиотек, объектов спорта, средств обучения и воспитания, об условиях питания и охраны здоровья получателей социальных услуг, о доступе к информационным системам и информационно-телекоммуникационным сетям, об электронных ресурсах, к которым обеспечивается доступ получателей социальных услуг).</t>
  </si>
  <si>
    <t>6. Устав</t>
  </si>
  <si>
    <t>7. Лицензии, имеющиеся у поставщиков социальных услуг (с приложениями)</t>
  </si>
  <si>
    <t>8. Правила внутреннего распорядка для получателей социальных услуг</t>
  </si>
  <si>
    <t xml:space="preserve">9. Правил внутреннего трудового распорядка </t>
  </si>
  <si>
    <t>(Выразить свое мнение об полноте имеющейся информации, размещенной на информационном стенде, удобстве  рахмещения стенда в учреждении)</t>
  </si>
  <si>
    <t>1.2.</t>
  </si>
  <si>
    <t>Наличие альтернативной версии официального сайта организации социального обслуживания в сети "Интернет" для инвалидов по зрению</t>
  </si>
  <si>
    <t xml:space="preserve">10. Коллективный договор </t>
  </si>
  <si>
    <t>11. Постановление Правительства Калужской области от 18.12.2014 № 762 «Об утверждении размера платы за предоставление социальных услуг и порядка ее взимания»</t>
  </si>
  <si>
    <t>12. Копия документа об утверждении тарифов на социальные услуги</t>
  </si>
  <si>
    <t>13. Образец договора о предоставлении социальных услуг</t>
  </si>
  <si>
    <t xml:space="preserve">14. Сведения о транспортном сообщении </t>
  </si>
  <si>
    <t>На официальном сайте данного учреждения, версия для слабовидящих людей</t>
  </si>
  <si>
    <t>отсутствует/имеется</t>
  </si>
  <si>
    <t>Результат оценки данного показателя составляет</t>
  </si>
  <si>
    <t>(кол-во баллов)</t>
  </si>
  <si>
    <t>1.3.</t>
  </si>
  <si>
    <t>Наличие дистанционных способов взаимодействия организации и получателей социальных услуг (получение информации, запись на прием и др.)</t>
  </si>
  <si>
    <t>1.3.1.</t>
  </si>
  <si>
    <t>Телефон</t>
  </si>
  <si>
    <t>Данный вид связи для осуществления взаимодействия в проверяемом учреждении</t>
  </si>
  <si>
    <t>1.4.1.</t>
  </si>
  <si>
    <t xml:space="preserve"> Электронная почта, электронные сервисы на официальном сайте организации в сети "Интернет</t>
  </si>
  <si>
    <t>1.3.2.</t>
  </si>
  <si>
    <t>1.4.</t>
  </si>
  <si>
    <t>Результативность обращений при использовании дистанционных способов взаимодействия с получателями социальных услуг для получения необходимой информации:</t>
  </si>
  <si>
    <t>Доля результативных звонков по телефону в организацию социального обслуживания для получения необходимой информации от числа контрольных звонков</t>
  </si>
  <si>
    <t>указать кол-во звонков</t>
  </si>
  <si>
    <t>Что соответствует</t>
  </si>
  <si>
    <t xml:space="preserve">Количество произведенных звонков, до момента соединения </t>
  </si>
  <si>
    <t>Качество предоставленной информации и компетентность сотруднка, оценивается</t>
  </si>
  <si>
    <t>Информация о проделанной работе отражена в таблице</t>
  </si>
  <si>
    <t>Дата  совершения дозвона</t>
  </si>
  <si>
    <t>Номер телефона по которому осуществлялся опрос</t>
  </si>
  <si>
    <t>Время первого звонка</t>
  </si>
  <si>
    <t>Количество звонков  и время ожидания  между звонками</t>
  </si>
  <si>
    <t>Наличие просьб позвонить позже либо по другому телефону</t>
  </si>
  <si>
    <t>Оценка полноты и обоснованности ответа</t>
  </si>
  <si>
    <t>Впечатление независимого эксперта от общения с сотрудником учреждения (эмоциональный контакт, соблюдение этикета)</t>
  </si>
  <si>
    <t>Должность ответившего сотрудника</t>
  </si>
  <si>
    <t>Оценка показателя</t>
  </si>
  <si>
    <t>1.4.2.</t>
  </si>
  <si>
    <t xml:space="preserve"> Доля результативных обращений в организацию социального обслуживания по электронной почте или с помощью электронных сервисов на официальном сайте организации в сети "Интернет" для получения необходимой информации от числа контрольных обращений. </t>
  </si>
  <si>
    <t>Дата  обращения</t>
  </si>
  <si>
    <t>Время ожидания ответа</t>
  </si>
  <si>
    <t>Должность  сотрудника давшего разъяснения</t>
  </si>
  <si>
    <t>Впечатления, замечания и предложения независимого эксперта 
после бесебы с сотрудником учреждения</t>
  </si>
  <si>
    <t>(Выразить свое мнение от общения с сотрудником дома-итерната, опишите эмоциональный контактоцените, его тактичность, терпимость и компетентность)</t>
  </si>
  <si>
    <t>указать кол-во дней</t>
  </si>
  <si>
    <t>Полнота полученных разъяснений, соответствует</t>
  </si>
  <si>
    <t>1.5.</t>
  </si>
  <si>
    <t>Наличие возможности направления заявления (жалобы), предложений и отзывов о качестве предоставления социальных услуг:</t>
  </si>
  <si>
    <t>1.5.1.</t>
  </si>
  <si>
    <t>Лично в организацию социального обслуживания</t>
  </si>
  <si>
    <t>1.5.2.</t>
  </si>
  <si>
    <t>В электронной форме на официальном сайте организации социального обслуживания в сети "Интернет"</t>
  </si>
  <si>
    <t>1.6.</t>
  </si>
  <si>
    <t xml:space="preserve"> Наличие информации о порядке подачи жалобы по вопросам качества оказания социальных услуг:</t>
  </si>
  <si>
    <t>1.6.1.</t>
  </si>
  <si>
    <t>В общедоступных местах на информационных стендах в организации социального обслуживания</t>
  </si>
  <si>
    <t>Результат оценки данного показателя составил</t>
  </si>
  <si>
    <t xml:space="preserve">Впечатления, замечания и предложения независимого эксперта 
по улучшению ведения данного сайта </t>
  </si>
  <si>
    <t>(Выразить свое мнение , оцените оперативность ответа, полноту полученной нформации, компетентность сотрудника подготовившего ответ)</t>
  </si>
  <si>
    <t xml:space="preserve">Замечания и предложения независимого эксперта 
</t>
  </si>
  <si>
    <t>1.6.2.</t>
  </si>
  <si>
    <t>На официальном сайте организации социального обслуживания в сети Интернет</t>
  </si>
  <si>
    <t>(Выразить свое мнение по поводу доступного расположения поряжка подачи жалоб на информационном стенде, возможность и удобства ознакомления с ним)</t>
  </si>
  <si>
    <t>(Выразить свое мнение по поводу удобьного расположения на сайте порядка подачи жалов, доступости  ознакомления с ним)</t>
  </si>
  <si>
    <t xml:space="preserve">1.7. </t>
  </si>
  <si>
    <t>Доля получателей социальных услуг, удовлетворенных качеством, полнотой и доступностью информации (при личном обращении, по телефону, на официальном сайте организации социального обслуживания) о работе организации социального обслуживания, в том числе о перечне и порядке предоставления социальных услуг, от общего числа опрошенных</t>
  </si>
  <si>
    <t>Результаты анкетирования</t>
  </si>
  <si>
    <t>Общее кол-во опрошенных</t>
  </si>
  <si>
    <t>Количество опрошенных давших положительную оценку</t>
  </si>
  <si>
    <t>№ показ.</t>
  </si>
  <si>
    <t>I.  ПОКАЗАТЕЛИ, ХАРАКТЕРИЗУЮЩИЕ ОТКРЫТОСТЬ И ДОСТУПНОСТЬ  ИНФОРМАЦИИ ОБ  ОРГАНИЗАЦИИ СОЦИАЛЬНОГО ОБСЛУЖИВАНИЯ</t>
  </si>
  <si>
    <t>ИТОГО по разделу</t>
  </si>
  <si>
    <t>1.1.</t>
  </si>
  <si>
    <t>Полученная оценка (баллы)</t>
  </si>
  <si>
    <t>1.7.</t>
  </si>
  <si>
    <t xml:space="preserve">II.  ПОКАЗАТЕЛИ, ХАРАКТЕРИЗУЮЩИЕ КОМФОРТНОСТЬ УСЛОВИЙ ПРЕДСТАВЛЕНИЯ СОЦИАЛЬНЫХ УСЛУГ И ДОСТУПНОСТЬ ИХ ПОЛУЧЕНИЯ </t>
  </si>
  <si>
    <t>2.1.</t>
  </si>
  <si>
    <t>2.1.1.</t>
  </si>
  <si>
    <t>Оборудование территории, прилегающей к организации социального обслуживания, с учетом требований доступности для маломобильных получателей услуг (лиц с нарушением функций слуха, зрения и лиц, использующих для передвижения кресла-коляски)</t>
  </si>
  <si>
    <t>сведения об  визуальной оценки территории прилегающей к учреждению представлены в таблице</t>
  </si>
  <si>
    <t>Наименование элементов объекта с учетом требований доступности</t>
  </si>
  <si>
    <t>Категория МГН, для которых установлен норматив</t>
  </si>
  <si>
    <t>Норматив доступности, установленный для МГН, в единицах измерения</t>
  </si>
  <si>
    <t>Фактическая величина, наличие</t>
  </si>
  <si>
    <t>Примечание</t>
  </si>
  <si>
    <t xml:space="preserve">                             Вход на территорию:</t>
  </si>
  <si>
    <t>ширина прохода, калитки, проёма в ограждении</t>
  </si>
  <si>
    <t>Колясочники, опорники, слепые</t>
  </si>
  <si>
    <t>не менее 0,9 м</t>
  </si>
  <si>
    <t>знак доступности учреждения</t>
  </si>
  <si>
    <t>наличие</t>
  </si>
  <si>
    <t xml:space="preserve">                             Путь к главному (специализированному) входу в здание</t>
  </si>
  <si>
    <t>Колясочники, опорники</t>
  </si>
  <si>
    <t>не менее 1,8 м</t>
  </si>
  <si>
    <t>Колясочники, опорники, глухие</t>
  </si>
  <si>
    <t>Слепые</t>
  </si>
  <si>
    <t xml:space="preserve">Слепые </t>
  </si>
  <si>
    <t>Колясочники</t>
  </si>
  <si>
    <t>не более 0,8 м</t>
  </si>
  <si>
    <t>0,7 м</t>
  </si>
  <si>
    <t>Опорники</t>
  </si>
  <si>
    <t>0,9 м</t>
  </si>
  <si>
    <t>ширина полосы движения:</t>
  </si>
  <si>
    <t>указатели направления движения</t>
  </si>
  <si>
    <t>декоративное ограждение, выполняющее направляющую функцию</t>
  </si>
  <si>
    <t>контрастная окраска первой и последней ступени</t>
  </si>
  <si>
    <r>
      <t>Пандус:</t>
    </r>
    <r>
      <rPr>
        <sz val="10"/>
        <color indexed="8"/>
        <rFont val="Times New Roman"/>
        <family val="1"/>
        <charset val="204"/>
      </rPr>
      <t xml:space="preserve"> высота одного подъема</t>
    </r>
  </si>
  <si>
    <t xml:space="preserve">уклон </t>
  </si>
  <si>
    <t>Поручни с двух сторон:</t>
  </si>
  <si>
    <t xml:space="preserve">на высоте </t>
  </si>
  <si>
    <t>опорники</t>
  </si>
  <si>
    <t xml:space="preserve">Колясочники, </t>
  </si>
  <si>
    <t xml:space="preserve">ИТОГО </t>
  </si>
  <si>
    <t>соответствует/несоответствует</t>
  </si>
  <si>
    <t>не соответствует/ отсутствует - 0 баллов</t>
  </si>
  <si>
    <t>(отразить замечания)</t>
  </si>
  <si>
    <t>2.1.2.</t>
  </si>
  <si>
    <t>Оборудование входных зон на объектах оценки для маломобильных групп населения</t>
  </si>
  <si>
    <t>Крыльцо или входная площадка</t>
  </si>
  <si>
    <t>нескользкое покрытие</t>
  </si>
  <si>
    <t>навес</t>
  </si>
  <si>
    <t>Лестница наружная</t>
  </si>
  <si>
    <t>Опорники, слепые, глухие</t>
  </si>
  <si>
    <t xml:space="preserve">рельефная (тактильная) полоса </t>
  </si>
  <si>
    <t>не менее чем за 0,8 м</t>
  </si>
  <si>
    <t>контрастная окраска первой и последней ступеней</t>
  </si>
  <si>
    <t>Тамбур</t>
  </si>
  <si>
    <t>Габариты тамбура: глубина х ширина</t>
  </si>
  <si>
    <t>не менее 1,8 х 2,2 м</t>
  </si>
  <si>
    <t xml:space="preserve">ширина проема наружной двери </t>
  </si>
  <si>
    <t xml:space="preserve">ширина проема внутренней двери </t>
  </si>
  <si>
    <t xml:space="preserve">высота порога наружного, внутреннего </t>
  </si>
  <si>
    <t>0,025м</t>
  </si>
  <si>
    <t>Входная группа</t>
  </si>
  <si>
    <t>Габариты площадки 
(ширина *глубина)</t>
  </si>
  <si>
    <t>колясочники</t>
  </si>
  <si>
    <t>не менее 1,8*1,8</t>
  </si>
  <si>
    <t>ИТОГО</t>
  </si>
  <si>
    <t>2.1.3.</t>
  </si>
  <si>
    <t>Наличие специально оборудованного санитарно-гигиенического помещения</t>
  </si>
  <si>
    <t xml:space="preserve"> Санитарно – бытовые помещения</t>
  </si>
  <si>
    <t>не менее 1,3 х 0,85 м</t>
  </si>
  <si>
    <t>не более 0,8м</t>
  </si>
  <si>
    <t xml:space="preserve">зона у раковины для кресла – коляски (минимальные глубина и ширина) </t>
  </si>
  <si>
    <t>высота раковины</t>
  </si>
  <si>
    <t>опорный поручень</t>
  </si>
  <si>
    <t>не менее 1 ед.</t>
  </si>
  <si>
    <t>не менее 1,65 х 1,8 м</t>
  </si>
  <si>
    <t>не менее 0,8 х 1,2 м</t>
  </si>
  <si>
    <t>количество кабин</t>
  </si>
  <si>
    <t>ширина дверного проёма</t>
  </si>
  <si>
    <t>габариты (ширина х глубина)</t>
  </si>
  <si>
    <t xml:space="preserve">опорные поручни </t>
  </si>
  <si>
    <t>зона для кресла – коляски рядом с унитазом (ширина х глубина)</t>
  </si>
  <si>
    <t>крючки для костылей на высоте 1,2 м с выступом 0,01</t>
  </si>
  <si>
    <t xml:space="preserve"> Наличие в помещениях организации социального обслуживания видео-, аудио-информаторов для лиц с нарушением функций слуха и зрения</t>
  </si>
  <si>
    <t>2.2.</t>
  </si>
  <si>
    <t>Доляполучателей услуг), считающих условия оказания услуг доступными, от общего числа опрошенных</t>
  </si>
  <si>
    <t>2.3.</t>
  </si>
  <si>
    <t>Наличие оборудованных помещений для предоставления социальных услуг в соответствии с перечнем социальных услуг, предоставляемых в данной организации социального обслуживания</t>
  </si>
  <si>
    <r>
      <t>1.</t>
    </r>
    <r>
      <rPr>
        <sz val="7"/>
        <color indexed="8"/>
        <rFont val="Times New Roman"/>
        <family val="1"/>
        <charset val="204"/>
      </rPr>
      <t xml:space="preserve">     </t>
    </r>
    <r>
      <rPr>
        <sz val="11"/>
        <color indexed="8"/>
        <rFont val="Times New Roman"/>
        <family val="1"/>
        <charset val="204"/>
      </rPr>
      <t>Приемно-карантинное отделение</t>
    </r>
  </si>
  <si>
    <r>
      <t>2.</t>
    </r>
    <r>
      <rPr>
        <sz val="7"/>
        <color indexed="8"/>
        <rFont val="Times New Roman"/>
        <family val="1"/>
        <charset val="204"/>
      </rPr>
      <t xml:space="preserve">     </t>
    </r>
    <r>
      <rPr>
        <sz val="11"/>
        <color indexed="8"/>
        <rFont val="Times New Roman"/>
        <family val="1"/>
        <charset val="204"/>
      </rPr>
      <t>Изолятор</t>
    </r>
  </si>
  <si>
    <r>
      <t>3.</t>
    </r>
    <r>
      <rPr>
        <sz val="7"/>
        <color indexed="8"/>
        <rFont val="Times New Roman"/>
        <family val="1"/>
        <charset val="204"/>
      </rPr>
      <t xml:space="preserve">     </t>
    </r>
    <r>
      <rPr>
        <sz val="11"/>
        <color indexed="8"/>
        <rFont val="Times New Roman"/>
        <family val="1"/>
        <charset val="204"/>
      </rPr>
      <t>Процедурный кабинет</t>
    </r>
  </si>
  <si>
    <r>
      <t>4.</t>
    </r>
    <r>
      <rPr>
        <sz val="7"/>
        <color indexed="8"/>
        <rFont val="Times New Roman"/>
        <family val="1"/>
        <charset val="204"/>
      </rPr>
      <t xml:space="preserve">     </t>
    </r>
    <r>
      <rPr>
        <sz val="11"/>
        <color indexed="8"/>
        <rFont val="Times New Roman"/>
        <family val="1"/>
        <charset val="204"/>
      </rPr>
      <t>Физиотерапевтический кабинет</t>
    </r>
  </si>
  <si>
    <r>
      <t>5.</t>
    </r>
    <r>
      <rPr>
        <sz val="7"/>
        <color indexed="8"/>
        <rFont val="Times New Roman"/>
        <family val="1"/>
        <charset val="204"/>
      </rPr>
      <t xml:space="preserve">     </t>
    </r>
    <r>
      <rPr>
        <sz val="11"/>
        <color indexed="8"/>
        <rFont val="Times New Roman"/>
        <family val="1"/>
        <charset val="204"/>
      </rPr>
      <t>Медицинский кабинет</t>
    </r>
  </si>
  <si>
    <r>
      <t>6.</t>
    </r>
    <r>
      <rPr>
        <sz val="7"/>
        <color indexed="8"/>
        <rFont val="Times New Roman"/>
        <family val="1"/>
        <charset val="204"/>
      </rPr>
      <t xml:space="preserve">     </t>
    </r>
    <r>
      <rPr>
        <sz val="11"/>
        <color indexed="8"/>
        <rFont val="Times New Roman"/>
        <family val="1"/>
        <charset val="204"/>
      </rPr>
      <t>Библиотека</t>
    </r>
  </si>
  <si>
    <r>
      <t>7.</t>
    </r>
    <r>
      <rPr>
        <sz val="7"/>
        <color indexed="8"/>
        <rFont val="Times New Roman"/>
        <family val="1"/>
        <charset val="204"/>
      </rPr>
      <t xml:space="preserve">     </t>
    </r>
    <r>
      <rPr>
        <sz val="11"/>
        <color indexed="8"/>
        <rFont val="Times New Roman"/>
        <family val="1"/>
        <charset val="204"/>
      </rPr>
      <t>Актовый зал</t>
    </r>
  </si>
  <si>
    <r>
      <t>9.</t>
    </r>
    <r>
      <rPr>
        <sz val="7"/>
        <color indexed="8"/>
        <rFont val="Times New Roman"/>
        <family val="1"/>
        <charset val="204"/>
      </rPr>
      <t xml:space="preserve">     </t>
    </r>
    <r>
      <rPr>
        <sz val="11"/>
        <color indexed="8"/>
        <rFont val="Times New Roman"/>
        <family val="1"/>
        <charset val="204"/>
      </rPr>
      <t>Комната психологической разгрузки</t>
    </r>
  </si>
  <si>
    <t>10. Лечебно-трудовые мастерские</t>
  </si>
  <si>
    <r>
      <t>8.</t>
    </r>
    <r>
      <rPr>
        <sz val="7"/>
        <color indexed="8"/>
        <rFont val="Times New Roman"/>
        <family val="1"/>
        <charset val="204"/>
      </rPr>
      <t xml:space="preserve">     </t>
    </r>
    <r>
      <rPr>
        <sz val="11"/>
        <color indexed="8"/>
        <rFont val="Times New Roman"/>
        <family val="1"/>
        <charset val="204"/>
      </rPr>
      <t>Помещение для проведения занятий 
      лечебной физкультурой</t>
    </r>
  </si>
  <si>
    <t>Наименование отделения</t>
  </si>
  <si>
    <t>имеется /
 отсутствует</t>
  </si>
  <si>
    <t>2.4.</t>
  </si>
  <si>
    <t>Укомплектованность организации социального обслуживания специалистами, осуществляющими предоставление социальных услуг</t>
  </si>
  <si>
    <t>Наименование критерия для оценки</t>
  </si>
  <si>
    <t>Врачи, средний медицинский персонал, младший медицинский персонал</t>
  </si>
  <si>
    <t>Работники пищеблоков, прачечных, водители, рабочие по обслуживанию зданий (сантехники, электрики, плотники и т.д.), грузчики, дворники</t>
  </si>
  <si>
    <t>Педагоги, психологи, воспитатели, учителя, специалисты по социальной работе, культорганизаторы, библиотекари, инструкторы трудового обучения, мастера производственного обучения</t>
  </si>
  <si>
    <t>Состав укомплектованности кадров в учреждении отражен в таблице:</t>
  </si>
  <si>
    <t xml:space="preserve"> 1. Медицинская служба</t>
  </si>
  <si>
    <t>2. Обслуживающий персонал</t>
  </si>
  <si>
    <t xml:space="preserve">3. Социально-педагогическая и социально-психологическая службы </t>
  </si>
  <si>
    <t>2.5.</t>
  </si>
  <si>
    <t xml:space="preserve">2.5. </t>
  </si>
  <si>
    <t>Доля получателей социальных услуг, оценивающих благоустройство и содержание помещения организации социального обслуживания и территории, на которой она расположена, как хорошее, от общего числа опрошенных</t>
  </si>
  <si>
    <t>Итого по разделу II</t>
  </si>
  <si>
    <t>Итого по разделу I</t>
  </si>
  <si>
    <t>IV. ПОКАЗАТЕЛИ ХАРАКТЕРИЗУЮЩИЕ ДОБРОЖЕЛАТЕЛЬНОСТЬ ВЕЖЛИВОСТЬ, КОМПЕТЕНТНОСТЬ РАБОТНИКОВ ОРГАНИЗАЦИЙ СОЦИАЛЬНОГО ОБСЛУЖИВАНИЯ</t>
  </si>
  <si>
    <t>4.1.</t>
  </si>
  <si>
    <t>Доля получателей социальных услуг (либо их родственников), которые высоко оценивают доброжелательность, вежливость и внимательность работников организации социального обслуживания, от общего числа опрошенных</t>
  </si>
  <si>
    <t>4.2.</t>
  </si>
  <si>
    <t xml:space="preserve"> Доля получателей социальных услуг, которые высоко оценивают компетентность работников организации социального обслуживания, от общего числа опрошенных</t>
  </si>
  <si>
    <t>4.3.</t>
  </si>
  <si>
    <t>Доля работников (кроме административно-управленческого персонала), прошедших повышение квалификации/профессиональную переподготовку по профилю социальной работы или иной осуществляемой в организации социального обслуживания деятельности за последние пять лет, от общего числа работников</t>
  </si>
  <si>
    <t>Итого по разделу IV</t>
  </si>
  <si>
    <t>V. ПОКАЗАТЕЛИ,  ХАРАКТЕРИЗУЮЩИЕ УДОВЛЕТВОРЕННОСТЬ КАЧЕСТВОМ ОКАЗАНИЯ УСЛУГ</t>
  </si>
  <si>
    <t xml:space="preserve">5.1. </t>
  </si>
  <si>
    <t>Доля получателей социальных услуг, которые положительно оценивают изменение качества жизни в результате получения социальных услуг в организации социального обслуживания, от числа опрошенных</t>
  </si>
  <si>
    <t>5.1.</t>
  </si>
  <si>
    <t>5.2.</t>
  </si>
  <si>
    <t>Доля получателей социальных услуг, удовлетворенных условиями предоставления социальных услуг, от числа опрошенных, в том числе удовлетворенных:</t>
  </si>
  <si>
    <t>5.3.</t>
  </si>
  <si>
    <t>Доля получателей социальных услуг, удовлетворенных качеством проводимых мероприятий, имеющих групповой характер (оздоровительных, досуговых), от общего числа опрошенных</t>
  </si>
  <si>
    <t>5.4.</t>
  </si>
  <si>
    <t xml:space="preserve">5.2.1;    5.2.2.;   5.2.6.
Санитарно-техническим состоянием жилой комнаты, имеющейся мебелью, условиями для хранения личных вещей.           
</t>
  </si>
  <si>
    <t>5.2.4. Мягким инвентарем, одеждой, обувью, постельными принадлежностями.</t>
  </si>
  <si>
    <t xml:space="preserve">5.2.3.  Качеством питания. </t>
  </si>
  <si>
    <t>5.2.5.  Услугами парикмахера.</t>
  </si>
  <si>
    <t xml:space="preserve">5.2.7;  5.2.8   Состоянием и оборудованием санитарно-гигиенических помещений (ванная и туалетная комната)    </t>
  </si>
  <si>
    <t xml:space="preserve">5.2.9. Разъяснительной работой, проводимой в учреждении, о порядке и условиях оплаты социальных услуг     </t>
  </si>
  <si>
    <t xml:space="preserve">5.2.11.  Графиком посещений родственниками и иными лицами </t>
  </si>
  <si>
    <t xml:space="preserve">5.2.13.  Оперативностью решения вопросов </t>
  </si>
  <si>
    <t>Итого по п. 5.2.</t>
  </si>
  <si>
    <t>5.5.</t>
  </si>
  <si>
    <t>Доля получателей социальных услуг, которые готовы рекомендовать организацию социального обслуживания родственникам и знакомым, нуждающимся в социальном обслуживании, от общего числа опрошенных</t>
  </si>
  <si>
    <t>Результат (%)</t>
  </si>
  <si>
    <t xml:space="preserve">Замечания и предложения независимого эксперта </t>
  </si>
  <si>
    <t>ВСЕГО   ПО    ОСНОВНЫМ   ПОКАЗАТЕЛЯМ</t>
  </si>
  <si>
    <t>Укомплектованность штата  (%)
(среднее с начала года)</t>
  </si>
  <si>
    <t>не соответствует / отсутствует - 0 баллов</t>
  </si>
  <si>
    <t>(подпись)</t>
  </si>
  <si>
    <t>Итого по разделу V</t>
  </si>
  <si>
    <t>Туалетные кабины:</t>
  </si>
  <si>
    <t>Замечания и предложения эксперта</t>
  </si>
  <si>
    <t>В соответствии с  результатами  рейтинга сформированного на официальном сайте  www.bus.gov.ru</t>
  </si>
  <si>
    <t xml:space="preserve">Данное учреждение набирает: </t>
  </si>
  <si>
    <t>В результате проверки наличия информации размещенной на  официальном сайте учреждеия</t>
  </si>
  <si>
    <t>2.1.4.</t>
  </si>
  <si>
    <t>по штату</t>
  </si>
  <si>
    <t>по факту</t>
  </si>
  <si>
    <t>% соотнощшения</t>
  </si>
  <si>
    <t>Количесиво баллов</t>
  </si>
  <si>
    <t>1.1.2.</t>
  </si>
  <si>
    <t>Соответствие информации о деятельности организации социального обслуживания, размещенной на официальном сайте организации социального обслуживания в сети "Интернет", порядку размещения информации на официальном сайте поставщика социальных услуг в сети "Интернет", утверждаемому уполномоченным федеральным органом исполнительной власти согласно части 3 статьи 13 Федерального закона от 28 декабря 2013 г. N 442-ФЗ "Об основах социального обслуживания граждан в Российской Федерации"</t>
  </si>
  <si>
    <t>Наличие альтернативной версии официального сайта организации социального обслуживания в сети "Интернет" для инвалидов по зрени</t>
  </si>
  <si>
    <t xml:space="preserve">Доля результативных обращений в организацию социального обслуживания по электронной почте или с помощью электронных сервисов на официальном сайте организации в сети "Интернет" для получения необходимой информации от числа контрольных обращений. </t>
  </si>
  <si>
    <t xml:space="preserve">Наличие возможности направления заявления (жалобы), предложений и отзывов о качестве предоставления социальных услуг:
Лично в организацию социального обслуживания
</t>
  </si>
  <si>
    <t xml:space="preserve">Наличие информации о порядке подачи жалобы по вопросам качества оказания социальных услуг:
В общедоступных местах на информационных стендах в организации социального обслуживания
</t>
  </si>
  <si>
    <t>Наличие в помещениях организации социального обслуживания видео-, аудио-информаторов для лиц с нарушением функций слуха и зрения</t>
  </si>
  <si>
    <t>Доля получателей социальных услуг, удовлетворенных условиями предоставления социальных услуг, от числа опрошенных</t>
  </si>
  <si>
    <r>
      <t xml:space="preserve">Наличие в учреждение помещений необходимых для  предоставления социальных  услуг </t>
    </r>
    <r>
      <rPr>
        <u/>
        <sz val="12"/>
        <color indexed="8"/>
        <rFont val="Times New Roman"/>
        <family val="1"/>
        <charset val="204"/>
      </rPr>
      <t>гражданам пожилого возраста и инвалидам</t>
    </r>
    <r>
      <rPr>
        <sz val="12"/>
        <color theme="1"/>
        <rFont val="Times New Roman"/>
        <family val="2"/>
        <charset val="204"/>
      </rPr>
      <t>, отражено в таблице</t>
    </r>
  </si>
  <si>
    <t xml:space="preserve">Учреждение оборудовано / необорудовано специальными приспособлениями  необходимыми для лиц с нарушением функций слуха и зрения </t>
  </si>
  <si>
    <t>Указать количество стендов, оценить место и доступность их расположения, удобство для использования получателями услуг и посетителями, доступность и простоту в ознакомлении с информацией (брошюры, буклеты и т.д.)</t>
  </si>
  <si>
    <t>Адрес электронной почты</t>
  </si>
  <si>
    <r>
      <t>Отразить имеющуюся информацию о возможностях и способах личного обращения в  организацию посредством почтовой связи, а также личного  посещения учреждения</t>
    </r>
    <r>
      <rPr>
        <i/>
        <sz val="12"/>
        <color indexed="8"/>
        <rFont val="Times New Roman"/>
        <family val="1"/>
        <charset val="204"/>
      </rPr>
      <t xml:space="preserve"> </t>
    </r>
  </si>
  <si>
    <t>Отразить имеющуюся информацию о возможностях и способах обращения через официальный сайт</t>
  </si>
  <si>
    <t>2018 год</t>
  </si>
  <si>
    <t>Вид представленной информации</t>
  </si>
  <si>
    <t>Наличие на сайте имеется/
отсутствует или неполная информация, не оформлена должным образом</t>
  </si>
  <si>
    <t>1. Наличие ссылки на федеральную государственную информационную систему "Единый портал государственных и муниципальных услуг (функций)", а также информации о преимуществах получения государственных и муниципальных услуг в электронной форме</t>
  </si>
  <si>
    <t>2. Наличие ссылки на официальный сайт Министерства труда и социальной защиты Российской Федерации</t>
  </si>
  <si>
    <t xml:space="preserve">3. Наличие ссылки на официальный сайт органа государственной власти субъекта Российской Федерации, подведомственных ему организаций, уполномоченных на признание граждан нуждающимися в социальном обслуживании и составление индивидуальной программы предоставления социальных услуг </t>
  </si>
  <si>
    <t xml:space="preserve">4. О дате государственной регистрации, с указанием числа, месяца и года регистрации. </t>
  </si>
  <si>
    <t>выписка из ЕГРЮЛ с указанием видов экономической деятельности, датой регистрации
в формате  pdf.</t>
  </si>
  <si>
    <t>5. Об учредителе (учредителях) поставщика социальных услуг - организации социального обслуживания с указанием наименования, места его (их) нахождения, контактных телефонов и адресов электронной почты.</t>
  </si>
  <si>
    <t xml:space="preserve">6. О месте нахождения поставщика социальных услуг, его филиалах (при их наличии) с указанием адреса и схемы проезда. </t>
  </si>
  <si>
    <t>7. О режиме, графике работы с указанием дней и часов приема, перерыва на обед.</t>
  </si>
  <si>
    <t>8. О контактных телефонах с указанием кода населенного пункта, в котором расположен поставщик социальных услуг, и об адресах электронной почты.</t>
  </si>
  <si>
    <t>9. О руководителе, его заместителях, руководителях филиалов (при их наличии у поставщика социальных услуг) с указанием контактных телефонов и адресов электронной почты.</t>
  </si>
  <si>
    <t>10. О структуре и об органах управления организации социального обслуживания с указанием наименований структурных подразделений (органов управления), фамилий, имен, отчеств и должностей руководителей структурных подразделений, места нахождения структурных подразделений, адресов официальных сайтов структурных подразделений (при наличии), адресов электронной почты структурных подразделений (при наличии).</t>
  </si>
  <si>
    <t>11. Положение об учреждении,  о структурных подразделениях организации социального обслуживания.</t>
  </si>
  <si>
    <t>Положение об учреждении, о структурных подразделениях, утвержденные приказом руководителя</t>
  </si>
  <si>
    <t>12. О персональном составе работников организации социального обслуживания с указанием с их согласия уровня образования, квалификации и опыта работы.</t>
  </si>
  <si>
    <t>13. О попечительском совете организации социального обслуживания.</t>
  </si>
  <si>
    <t>14. О материально-техническом обеспечении предоставления социальных услуг (о наличии оборудованных помещений для предоставления социальных услуг по видам социальных услуг и формам социального обслуживания, в том числе библиотек, объектов спорта, наличии средств обучения и воспитания, об условиях питания и обеспечения охраны здоровья получателей социальных услуг, доступе к информационным системам в сфере социального обслуживания и сети "Интернет").</t>
  </si>
  <si>
    <t>15. О перечне предоставляемых социальных услуг по видам социальных услуг и формам социального обслуживания.</t>
  </si>
  <si>
    <t>16. О порядке и об условиях предоставления социальных услуг по видам социальных услуг и формам социального обслуживания; о порядке и условиях предоставления социальных услуг бесплатно и за плату; размере платы за предоставление социальных услуг, а также о возможности получения социальных услуг бесплатно. С приложением образцов договоров о предоставлении социальных услуг бесплатно и за плату.</t>
  </si>
  <si>
    <t>закон Калужской области от 26.12.2014 N 670-ОЗ
«О перечне социальных услуг, предоставляемых поставщиками социальных услуг в Калужской области»,
закон Калужской области от 27.02.2015 N 691-ОЗ
«О регулировании отдельных правоотношений в сфере предоставления социальных услуг в Калужской области»,
Постановление Правительства Калужской области от 18.12.2014 N 762
«Об утверждении размера платы за предоставление социальных услуг и порядка ее взимания»,
приказ министерства по делам семьи, демографической и социальной политике Калужской области от 26.12.2014 №1601 «Об утверждении порядка предоставления социальных услуг поставщиками социальных услуг Калужской области»,
форма договора о предоставлении социальных услуг, утвержденная приказом Минтруда России от 10.11.2014 N 874н
«О примерной форме договора о предоставлении социальных услуг, а также о форме индивидуальной программы предоставления социальных услуг»
(в формате  pdf.)</t>
  </si>
  <si>
    <t>17. О тарифах на социальные услуги по видам социальных услуг и формам социального обслуживания;</t>
  </si>
  <si>
    <t>НПА об утверждении тарифов на социальные услуги на 2018 год</t>
  </si>
  <si>
    <t>18. О численности получателей социальных услуг по формам социального обслуживания и видам социальных услуг за счет бюджетных ассигнований бюджетов субъектов Российской Федерации, численности получателей социальных услуг по формам социального обслуживания и видам социальных услуг за счет средств физических и (или) юридических лиц.</t>
  </si>
  <si>
    <t>19. О количестве свободных мест для приема получателей социальных услуг по формам социального обслуживания.</t>
  </si>
  <si>
    <t>20. Об объеме предоставляемых социальных услуг за счет бюджетных ассигнований бюджетов субъектов Российской Федерации и объеме предоставляемых социальных услуг за счет средств физических и (или) юридических лиц</t>
  </si>
  <si>
    <t>21. Устав (с изменениями)</t>
  </si>
  <si>
    <t>22. Годовой бухгалтерский отчет о поступлении финансовых средств и об их расходовании по итогам финансового года</t>
  </si>
  <si>
    <t>23. Лицензии на осуществление деятельности, подлежащей лицензированию в соответствии с законодательством Российской Федерации (медицинская деятельность, образовательная деятельность)</t>
  </si>
  <si>
    <t>24. Смета (для казенных учреждений), план финансово-хозяйственной деятельности (для бюджетных учреждений).</t>
  </si>
  <si>
    <t xml:space="preserve">25. Правила внутреннего распорядка для получателей социальных услуг. </t>
  </si>
  <si>
    <t>26. Правила внутреннего трудового распорядка.</t>
  </si>
  <si>
    <t>27. Коллективный договор.</t>
  </si>
  <si>
    <t>Предписания контролирующих органов в формате pdf.
Отчеты об исполнении предписаний в произвольной форме</t>
  </si>
  <si>
    <t>отчет эксперта, рейтинг, план мероприятий по улучшению качества предоставляемых услуг на основе независимой оценки, отчет о его выполнении</t>
  </si>
  <si>
    <t>28. Предписания органов, осуществляющих государственный контроль, и отчеты об исполнении таких предписаний.</t>
  </si>
  <si>
    <t xml:space="preserve">29. О результатах независимой оценки качества оказания услуг </t>
  </si>
  <si>
    <t>30. События, новости, фоторепортажи, обращения</t>
  </si>
  <si>
    <t>Наличие на сайте имеется/
отсутствует, либо представлена неполная информация, не оформленная должным образом</t>
  </si>
  <si>
    <t>15. Перечень и объем продуктов, разрешенных к передаче (не оценивается в реабилитационном центре для инвалидов, Азаровском детском доме)</t>
  </si>
  <si>
    <t>16. Порядок предоставления домашнего отпуска (не оценивается в реабилитационном центре для инвалидов, в центре БОМЖ)</t>
  </si>
  <si>
    <t>17. Сведения о контролирующих организациях, в которые можно обратиться в случае нарушения прав получателей социальных услуг (учредитель, прокуратура, Уполномоченный по защите прав человека в Калужской области, Управление Роспотребнадзора по Калужской области)</t>
  </si>
  <si>
    <t>(В случае просьб позвонить позже, либо позвонить по другому телефону показатель снижается на 0,1 балл)</t>
  </si>
  <si>
    <t>В течении которого времени был получен ответ</t>
  </si>
  <si>
    <t>1.5.3.</t>
  </si>
  <si>
    <t>По телефону/на «горячую линию» уполномоченного исполнительного органа государственной власти в сфере социального обслуживания</t>
  </si>
  <si>
    <t xml:space="preserve">Отразить имеющуюся информацию об уполномоченном исполнительном органе государственной власти в сфере социального обслуживания </t>
  </si>
  <si>
    <t xml:space="preserve">Впечатления, замечания и предложения независимого эксперта </t>
  </si>
  <si>
    <t>Наличие утвержденного порядка подачи жалоб по вопросам качества оказания социальных услуг на официальном сайте учреждения</t>
  </si>
  <si>
    <t>Наличие разработанного порядка подачи жалоб по вопросам качества оказания социальных услуг в общедоступных местах или на информационном стенде</t>
  </si>
  <si>
    <t>соответствует - 1 балл</t>
  </si>
  <si>
    <t>поручни (ограждения) при высоте площадки более 45 см.</t>
  </si>
  <si>
    <t xml:space="preserve">Двери распашные (Р), распашные с электроприводом (РА)
автоматические раздвижные (А): </t>
  </si>
  <si>
    <t>сведения об  визуальной оценки входных зон учреждения представлены в таблице</t>
  </si>
  <si>
    <t>сведения об  визуальной оценки санитарно-гигиенических помещений учреждения представлены в таблице</t>
  </si>
  <si>
    <t>Согласно отчету о штатах и контенгентах,  укомплектованностьспециалистами осуществляющими предоставление социальных услуг  за 1 полугодие 2018 года составила -</t>
  </si>
  <si>
    <t>Доля получателей социальных услуг, которые ожидали предоставление услуги в организации социального обслуживания дольше срока, установленного при назначении данной услуги, от общего числа опрошенных</t>
  </si>
  <si>
    <t>3.1.</t>
  </si>
  <si>
    <t>3.2.</t>
  </si>
  <si>
    <t>Наличие внутренней системы вызова дежурного персонала</t>
  </si>
  <si>
    <t>III. ПОКАЗАТЕЛИ, ХАРАКТЕРИЗУЮЩИЕ ВРЕМЯ ОЖИДАНИЯ ПРЕДОСТАВЛЕНИЯ СОЦИАЛЬНЫХ УСЛУГ</t>
  </si>
  <si>
    <t>Учреждение имеет / не имеет внутреннюю систему вызова дежурного персонала</t>
  </si>
  <si>
    <t>IV. ПОКАЗАТЕЛИ ХАРАКТЕРИЗУЮЩИЕ ДОБРОЖЕЛАТЕЛЬНОСТЬ, ВЕЖЛИВОСТЬ, КОМПЕТЕНТНОСТЬ РАБОТНИКОВ ОРГАНИЗАЦИЙ СОЦИАЛЬНОГО ОБСЛУЖИВАНИЯ</t>
  </si>
  <si>
    <t>Количество зарегистрированных в организации социального обслуживания жалоб получателей социальных услуг на качество услуг, предоставленных организацией в отчетном периоде на 100 получателей социальных услуг (в течение года)</t>
  </si>
  <si>
    <t>Итого по разделу III</t>
  </si>
  <si>
    <t>ВСЕГО</t>
  </si>
  <si>
    <t>Полнота и актуальность информации об организации социального обслуживания, размещаемой на общедоступных информационных ресурсах (на информационных  стендах в помещении организации, на официальных сайтах организации   социального обслуживания, органов исполнительной власти в информационно - телекоммуникационной сети "Интернет)</t>
  </si>
  <si>
    <t>Ахмедов Р.С.</t>
  </si>
  <si>
    <t>Клюева В.Н.</t>
  </si>
  <si>
    <t>Мурадян Г.Г.</t>
  </si>
  <si>
    <t>ИМЕЕТСЯ</t>
  </si>
  <si>
    <t>НЕТ</t>
  </si>
  <si>
    <t>ДИРЕКТОР</t>
  </si>
  <si>
    <t>МАКСИМАЛЬНАЯ</t>
  </si>
  <si>
    <t>centrmosalsk@yandex.ru</t>
  </si>
  <si>
    <t>20 cек</t>
  </si>
  <si>
    <t>директор Баев Аркадий Петрович</t>
  </si>
  <si>
    <t>максимальная</t>
  </si>
  <si>
    <t>имеется</t>
  </si>
  <si>
    <t>отсутствует</t>
  </si>
  <si>
    <t>Во многих комнатах отсутствует кнопка вызова мед.работника</t>
  </si>
  <si>
    <t xml:space="preserve">В соответствии с информацией, представленной руководством учреждения о повышения квалификации или профессиональной переподготовки сотрудников учреждения (копии прилагаются) своевременное повышение квалификации прошли 8 чел.  сотрудников, от обчего числа специалистов, подлежащих повышению квалификации в 2018 году.  Не прошли обучение / повышение квалификации  0  чел. (указать должности сотрудников). </t>
  </si>
  <si>
    <t>Количество жалоб отраженных в книге отзывов и предложений, а также в гостевой книге на сайте учреждения 15 . Из них положительных отзывов 10</t>
  </si>
  <si>
    <t>Федеральное государственное бюджетное образовательное учреждение высшего образования "Калужский государственный университет
 им К.Э. Циолковского"</t>
  </si>
  <si>
    <r>
      <t xml:space="preserve">Социологическое исследование 
по оценке качества предоставления услуг в </t>
    </r>
    <r>
      <rPr>
        <b/>
        <sz val="15"/>
        <color indexed="62"/>
        <rFont val="Times New Roman"/>
        <family val="1"/>
        <charset val="204"/>
      </rPr>
      <t>Государственном бюджетном учреждении Калужской области «Мосальский дом-интернат для престарелых и инвалидов»</t>
    </r>
  </si>
  <si>
    <t>замечаний нет</t>
  </si>
  <si>
    <t>примечание</t>
  </si>
  <si>
    <t>информация представлена частично</t>
  </si>
  <si>
    <t xml:space="preserve">замечаний нет
</t>
  </si>
  <si>
    <t>не соответствует</t>
  </si>
  <si>
    <t xml:space="preserve">соответствует </t>
  </si>
  <si>
    <r>
      <t xml:space="preserve">Прилегающая к  учреждению территория </t>
    </r>
    <r>
      <rPr>
        <i/>
        <sz val="12"/>
        <color indexed="8"/>
        <rFont val="Times New Roman"/>
        <family val="1"/>
        <charset val="204"/>
      </rPr>
      <t xml:space="preserve">соответствует / </t>
    </r>
    <r>
      <rPr>
        <i/>
        <u/>
        <sz val="12"/>
        <color indexed="8"/>
        <rFont val="Times New Roman"/>
        <family val="1"/>
        <charset val="204"/>
      </rPr>
      <t>соответствует частично</t>
    </r>
    <r>
      <rPr>
        <i/>
        <sz val="12"/>
        <color indexed="8"/>
        <rFont val="Times New Roman"/>
        <family val="1"/>
        <charset val="204"/>
      </rPr>
      <t xml:space="preserve"> / не соответствует</t>
    </r>
    <r>
      <rPr>
        <sz val="12"/>
        <color theme="1"/>
        <rFont val="Times New Roman"/>
        <family val="2"/>
        <charset val="204"/>
      </rPr>
      <t xml:space="preserve"> требования доступности для маломобильных получателей услуг.</t>
    </r>
  </si>
  <si>
    <t>Учреждение соотвествует нормам только на половину.</t>
  </si>
  <si>
    <t>соответствует</t>
  </si>
  <si>
    <t>Р</t>
  </si>
  <si>
    <r>
      <t xml:space="preserve">Входная группа </t>
    </r>
    <r>
      <rPr>
        <i/>
        <sz val="12"/>
        <color indexed="8"/>
        <rFont val="Times New Roman"/>
        <family val="1"/>
        <charset val="204"/>
      </rPr>
      <t>соответствует/</t>
    </r>
    <r>
      <rPr>
        <i/>
        <u/>
        <sz val="12"/>
        <color indexed="8"/>
        <rFont val="Times New Roman"/>
        <family val="1"/>
        <charset val="204"/>
      </rPr>
      <t>соответствует частично</t>
    </r>
    <r>
      <rPr>
        <i/>
        <sz val="12"/>
        <color indexed="8"/>
        <rFont val="Times New Roman"/>
        <family val="1"/>
        <charset val="204"/>
      </rPr>
      <t xml:space="preserve"> /не соответствует</t>
    </r>
    <r>
      <rPr>
        <sz val="12"/>
        <color theme="1"/>
        <rFont val="Times New Roman"/>
        <family val="2"/>
        <charset val="204"/>
      </rPr>
      <t xml:space="preserve"> требования доступности для маломобильных получателей услуг.</t>
    </r>
  </si>
  <si>
    <t>отсутствуют</t>
  </si>
  <si>
    <t>необходимо исправить частичные недочеты (порог, поручни)</t>
  </si>
  <si>
    <r>
      <t>Сантарно - бытовые помещния и туалетные кабины соответствуют/с</t>
    </r>
    <r>
      <rPr>
        <u/>
        <sz val="12"/>
        <color theme="1"/>
        <rFont val="Times New Roman"/>
        <family val="1"/>
        <charset val="204"/>
      </rPr>
      <t xml:space="preserve">оответствуют частично </t>
    </r>
    <r>
      <rPr>
        <sz val="12"/>
        <color theme="1"/>
        <rFont val="Times New Roman"/>
        <family val="2"/>
        <charset val="204"/>
      </rPr>
      <t>/не соответствуют требования доступности для маломобильных получателей услуг.</t>
    </r>
  </si>
  <si>
    <t>исправить небольшие недочеты (крючки для костылей, установить опорные поручни)</t>
  </si>
  <si>
    <t>Данное учреждение распологает / не распологает  помещенями оборудованными для предоставления социальных услуг в соответствии с перечнем социальных услуг на 60 %</t>
  </si>
  <si>
    <t>необходимо увеличить количество помещений, оборудованных для оказания социальных услуг (для занятий ЛФК и.т.д)</t>
  </si>
  <si>
    <t xml:space="preserve">замечаний нет  </t>
  </si>
  <si>
    <t>замечаний нет - 85%</t>
  </si>
  <si>
    <t>замечаний нет - 97%</t>
  </si>
  <si>
    <t>замечаний нет - 96%</t>
  </si>
  <si>
    <t>замечаний нет - 100%</t>
  </si>
  <si>
    <t>замечаний нет - 71%</t>
  </si>
  <si>
    <t>Полнота и актуальность информации об организации социального обслуживания, размещаемой на общедоступных информационных ресурсах (на информационных  стендах в помещении организации, на официальных сайтах организации   социального обслуживания, органов исполнительной власти в информационно - телекоммуникационной сети "Интернет).(max - 3,5)</t>
  </si>
  <si>
    <t>Наличие альтернативной версии официального сайта организации социального обслуживания в сети "Интернет" для инвалидов по зрению (max- 1)</t>
  </si>
  <si>
    <t>Наличие дистанционных способов взаимодействия организации и получателей социальных услуг (получение информации, запись на прием и др.) (max - 2)</t>
  </si>
  <si>
    <t>Результативность обращений при использовании дистанционных способов взаимодействия с получателями социальных услуг для получения необходимой информации (max - 2,5)</t>
  </si>
  <si>
    <t>Наличие возможности направления заявления (жалобы), предложений и отзывов о качестве предоставления социальных услуг (max -3)</t>
  </si>
  <si>
    <t xml:space="preserve"> Наличие информации о порядке подачи жалобы по вопросам качества оказания социальных услуг (max - 2)</t>
  </si>
  <si>
    <t>Доля получателей социальных услуг, удовлетворенных качеством, полнотой и доступностью информации (при личном обращении, по телефону, на официальном сайте организации социального обслуживания) о работе организации социального обслуживания, в том числе о перечне и порядке предоставления социальных услуг, от общего числа опрошенных  (max - 1)</t>
  </si>
  <si>
    <t>Доступность условий беспрепятственного доступа к объектам и услугам в организации социального обслуживания для инвалидов (в том числе детей-инвалидов) и других маломобильных групп получателей социальных услуг (max - 4)</t>
  </si>
  <si>
    <t>Доля получателей услуг (в том числе инвалидов и других маломобильных групп получателей услуг), считающих условия оказания услуг доступными, от общего числа опрошенных (max - 1)</t>
  </si>
  <si>
    <t>Наличие оборудованных помещений для предоставления социальных услуг в соответствии с перечнем социальных услуг, предоставляемых в данной организации социального обслуживания  (max - 1)</t>
  </si>
  <si>
    <t>Укомплектованность организации социального обслуживания специалистами, осуществляющими предоставление социальных услуг (max - 1)</t>
  </si>
  <si>
    <t>Доля получателей социальных услуг, оценивающих благоустройство и содержание помещения организации социального обслуживания и территории, на которой она расположена, как хорошее, от общего числа опрошенных (max - 1)</t>
  </si>
  <si>
    <t>Доля получателей социальных услуг, которые ожидали предоставление услуги в организации социального обслуживания дольше срока, установленного при назначении данной услуги, от общего числа опрошенных (max-  1)</t>
  </si>
  <si>
    <t>Наличие внутренней системы вызова дежурного персонала (max- 1)</t>
  </si>
  <si>
    <t>Доля получателей социальных услуг (либо их родственников), которые высоко оценивают доброжелательность, вежливость и внимательность работников организации социального обслуживания, от общего числа опрошенных (max - 1)</t>
  </si>
  <si>
    <t xml:space="preserve"> Доля получателей социальных услуг, которые высоко оценивают компетентность работников организации социального обслуживания, от общего числа опрошенных (max - 1)</t>
  </si>
  <si>
    <t>Доля работников (кроме административно-управленческого персонала), прошедших повышение квалификации/профессиональную переподготовку по профилю социальной работы или иной осуществляемой в организации социального обслуживания деятельности за последние пять лет, от общего числа работников (max - 1)</t>
  </si>
  <si>
    <t>Доля получателей социальных услуг, которые положительно оценивают изменение качества жизни в результате получения социальных услуг в организации социального обслуживания, от числа опрошенных (max - 1)</t>
  </si>
  <si>
    <t xml:space="preserve"> Доля получателей социальных услуг, удовлетворенных условиями предоставления социальных услуг, от числа опрошенных, в том числе удовлетворенных: (max - 1)</t>
  </si>
  <si>
    <t>Доля получателей социальных услуг, удовлетворенных качеством проводимых мероприятий, имеющих групповой характер (оздоровительных, досуговых), от общего числа опрошенных (max - 1)</t>
  </si>
  <si>
    <t>Количество зарегистрированных в организации социального обслуживания жалоб получателей социальных услуг на качество услуг, предоставленных организацией в отчетном периоде на 100 получателей социальных услуг (в течение года)  (max - 1)</t>
  </si>
  <si>
    <t>Доля получателей социальных услуг, которые готовы рекомендовать организацию социального обслуживания родственникам и знакомым, нуждающимся в социальном обслуживании, от общего числа опрошенных (max - 1)</t>
  </si>
  <si>
    <t xml:space="preserve"> Независимая оценка качества условий оказания услуг в Государственном бюджетном учреждении Калужской области «Мосальский дом-интернат для престарелых и инвалидов» в 2018 году</t>
  </si>
  <si>
    <t>Общая интегральная оценка</t>
  </si>
  <si>
    <t>Ознакомлен:</t>
  </si>
  <si>
    <t>Директор учреждения</t>
  </si>
  <si>
    <t>печать</t>
  </si>
  <si>
    <t>подпись</t>
  </si>
  <si>
    <t>Баев Аркадий Петрович</t>
  </si>
</sst>
</file>

<file path=xl/styles.xml><?xml version="1.0" encoding="utf-8"?>
<styleSheet xmlns="http://schemas.openxmlformats.org/spreadsheetml/2006/main">
  <numFmts count="1">
    <numFmt numFmtId="164" formatCode="0.0"/>
  </numFmts>
  <fonts count="61">
    <font>
      <sz val="12"/>
      <color theme="1"/>
      <name val="Times New Roman"/>
      <family val="2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5"/>
      <color indexed="62"/>
      <name val="Times New Roman"/>
      <family val="1"/>
      <charset val="204"/>
    </font>
    <font>
      <sz val="12"/>
      <name val="Times New Roman"/>
      <family val="2"/>
      <charset val="204"/>
    </font>
    <font>
      <sz val="7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name val="Times New Roman"/>
      <family val="2"/>
      <charset val="204"/>
    </font>
    <font>
      <b/>
      <sz val="8"/>
      <name val="Times New Roman"/>
      <family val="1"/>
      <charset val="204"/>
    </font>
    <font>
      <b/>
      <sz val="8"/>
      <name val="Times New Roman"/>
      <family val="2"/>
      <charset val="204"/>
    </font>
    <font>
      <u/>
      <sz val="12"/>
      <color theme="1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b/>
      <sz val="13"/>
      <color theme="1"/>
      <name val="Times New Roman"/>
      <family val="1"/>
      <charset val="204"/>
    </font>
    <font>
      <sz val="14"/>
      <color theme="1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1"/>
      <color theme="5" tint="-0.249977111117893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C00000"/>
      <name val="Times New Roman"/>
      <family val="1"/>
      <charset val="204"/>
    </font>
    <font>
      <sz val="16"/>
      <color theme="4"/>
      <name val="Times New Roman"/>
      <family val="2"/>
      <charset val="204"/>
    </font>
    <font>
      <sz val="12"/>
      <color theme="4"/>
      <name val="Times New Roman"/>
      <family val="2"/>
      <charset val="204"/>
    </font>
    <font>
      <b/>
      <sz val="11"/>
      <color theme="5" tint="-0.249977111117893"/>
      <name val="Times New Roman"/>
      <family val="1"/>
      <charset val="204"/>
    </font>
    <font>
      <sz val="7"/>
      <color theme="1"/>
      <name val="Times New Roman"/>
      <family val="2"/>
      <charset val="204"/>
    </font>
    <font>
      <b/>
      <sz val="12"/>
      <color theme="5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3"/>
      <color theme="1"/>
      <name val="Times New Roman"/>
      <family val="2"/>
      <charset val="204"/>
    </font>
    <font>
      <b/>
      <sz val="14"/>
      <color theme="8" tint="-0.249977111117893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rgb="FFFF0000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8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sz val="14"/>
      <color rgb="FF0070C0"/>
      <name val="Times New Roman"/>
      <family val="1"/>
      <charset val="204"/>
    </font>
    <font>
      <b/>
      <sz val="14"/>
      <color rgb="FF0070C0"/>
      <name val="Times New Roman"/>
      <family val="1"/>
      <charset val="204"/>
    </font>
    <font>
      <sz val="12"/>
      <color theme="5" tint="-0.249977111117893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5"/>
      <name val="Times New Roman"/>
      <family val="1"/>
      <charset val="204"/>
    </font>
    <font>
      <sz val="8"/>
      <color theme="4"/>
      <name val="Times New Roman"/>
      <family val="2"/>
      <charset val="204"/>
    </font>
    <font>
      <b/>
      <sz val="10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9"/>
      <color theme="1"/>
      <name val="Times New Roman"/>
      <family val="2"/>
      <charset val="204"/>
    </font>
    <font>
      <b/>
      <sz val="8"/>
      <color rgb="FFFF0000"/>
      <name val="Times New Roman"/>
      <family val="1"/>
      <charset val="204"/>
    </font>
    <font>
      <b/>
      <i/>
      <sz val="16"/>
      <color theme="5"/>
      <name val="Times New Roman"/>
      <family val="1"/>
      <charset val="204"/>
    </font>
    <font>
      <i/>
      <sz val="12"/>
      <color theme="5"/>
      <name val="Times New Roman"/>
      <family val="1"/>
      <charset val="204"/>
    </font>
    <font>
      <i/>
      <u/>
      <sz val="12"/>
      <color indexed="8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 style="thin">
        <color indexed="64"/>
      </bottom>
      <diagonal/>
    </border>
    <border>
      <left/>
      <right/>
      <top style="mediumDashed">
        <color indexed="64"/>
      </top>
      <bottom style="thin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 style="thin">
        <color theme="9" tint="-0.249977111117893"/>
      </top>
      <bottom style="thin">
        <color indexed="64"/>
      </bottom>
      <diagonal/>
    </border>
    <border>
      <left style="thin">
        <color theme="9" tint="-0.249977111117893"/>
      </left>
      <right style="thin">
        <color theme="9" tint="-0.249977111117893"/>
      </right>
      <top/>
      <bottom style="thin">
        <color theme="9" tint="-0.249977111117893"/>
      </bottom>
      <diagonal/>
    </border>
    <border>
      <left/>
      <right style="thin">
        <color theme="9" tint="-0.249977111117893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3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18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19" fillId="0" borderId="0" xfId="0" applyFont="1" applyAlignment="1">
      <alignment horizontal="center" wrapText="1"/>
    </xf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right" vertical="center" wrapText="1"/>
    </xf>
    <xf numFmtId="0" fontId="0" fillId="0" borderId="0" xfId="0" applyAlignment="1">
      <alignment horizontal="center" wrapText="1"/>
    </xf>
    <xf numFmtId="0" fontId="23" fillId="0" borderId="0" xfId="0" applyFont="1" applyAlignment="1">
      <alignment horizontal="left" wrapText="1"/>
    </xf>
    <xf numFmtId="49" fontId="2" fillId="0" borderId="0" xfId="0" applyNumberFormat="1" applyFont="1" applyAlignment="1">
      <alignment horizontal="center" wrapText="1"/>
    </xf>
    <xf numFmtId="0" fontId="24" fillId="0" borderId="0" xfId="0" applyFont="1" applyBorder="1" applyAlignment="1">
      <alignment horizontal="right" vertical="center" wrapText="1"/>
    </xf>
    <xf numFmtId="0" fontId="4" fillId="0" borderId="0" xfId="0" applyFont="1" applyAlignment="1">
      <alignment horizontal="center"/>
    </xf>
    <xf numFmtId="0" fontId="23" fillId="0" borderId="0" xfId="0" applyFont="1" applyAlignment="1">
      <alignment horizontal="justify" vertical="center" wrapText="1"/>
    </xf>
    <xf numFmtId="0" fontId="21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0" borderId="0" xfId="0" applyFont="1" applyAlignment="1">
      <alignment horizontal="center"/>
    </xf>
    <xf numFmtId="0" fontId="23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23" fillId="0" borderId="0" xfId="0" applyFont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21" fillId="0" borderId="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1" fontId="6" fillId="0" borderId="2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right"/>
    </xf>
    <xf numFmtId="0" fontId="0" fillId="0" borderId="0" xfId="0" applyAlignment="1">
      <alignment horizontal="center" vertical="center" wrapText="1"/>
    </xf>
    <xf numFmtId="0" fontId="23" fillId="0" borderId="0" xfId="0" applyFont="1" applyAlignment="1">
      <alignment horizontal="left" wrapText="1"/>
    </xf>
    <xf numFmtId="0" fontId="0" fillId="0" borderId="0" xfId="0" applyBorder="1" applyAlignment="1">
      <alignment wrapText="1"/>
    </xf>
    <xf numFmtId="1" fontId="0" fillId="0" borderId="1" xfId="0" applyNumberForma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28" fillId="0" borderId="0" xfId="0" applyFont="1"/>
    <xf numFmtId="0" fontId="29" fillId="0" borderId="0" xfId="0" applyFont="1"/>
    <xf numFmtId="0" fontId="30" fillId="0" borderId="0" xfId="0" applyFont="1" applyBorder="1" applyAlignment="1">
      <alignment wrapText="1"/>
    </xf>
    <xf numFmtId="0" fontId="19" fillId="0" borderId="0" xfId="0" applyFont="1"/>
    <xf numFmtId="0" fontId="31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32" fillId="0" borderId="2" xfId="0" applyFont="1" applyBorder="1" applyAlignment="1">
      <alignment horizontal="center"/>
    </xf>
    <xf numFmtId="0" fontId="20" fillId="0" borderId="0" xfId="0" applyFont="1" applyBorder="1" applyAlignment="1">
      <alignment horizontal="justify" vertical="center" wrapText="1"/>
    </xf>
    <xf numFmtId="0" fontId="23" fillId="0" borderId="0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top"/>
    </xf>
    <xf numFmtId="0" fontId="0" fillId="0" borderId="1" xfId="0" applyBorder="1" applyAlignment="1">
      <alignment horizontal="justify" vertical="center" wrapText="1"/>
    </xf>
    <xf numFmtId="0" fontId="23" fillId="0" borderId="1" xfId="0" applyFont="1" applyBorder="1"/>
    <xf numFmtId="0" fontId="21" fillId="0" borderId="1" xfId="0" applyFont="1" applyBorder="1" applyAlignment="1">
      <alignment horizontal="center" vertical="top"/>
    </xf>
    <xf numFmtId="0" fontId="21" fillId="0" borderId="1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33" fillId="0" borderId="0" xfId="0" applyFont="1" applyBorder="1"/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vertical="center" wrapText="1"/>
    </xf>
    <xf numFmtId="0" fontId="0" fillId="0" borderId="0" xfId="0" applyBorder="1" applyAlignment="1">
      <alignment horizontal="justify" vertical="center" wrapText="1"/>
    </xf>
    <xf numFmtId="0" fontId="0" fillId="0" borderId="0" xfId="0" applyBorder="1"/>
    <xf numFmtId="9" fontId="35" fillId="0" borderId="1" xfId="0" applyNumberFormat="1" applyFont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19" fillId="0" borderId="0" xfId="0" applyNumberFormat="1" applyFont="1" applyAlignment="1">
      <alignment horizontal="center"/>
    </xf>
    <xf numFmtId="0" fontId="0" fillId="0" borderId="0" xfId="0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23" fillId="0" borderId="1" xfId="0" applyFont="1" applyBorder="1" applyAlignment="1">
      <alignment horizontal="center" wrapText="1"/>
    </xf>
    <xf numFmtId="0" fontId="37" fillId="0" borderId="1" xfId="0" applyFont="1" applyBorder="1"/>
    <xf numFmtId="2" fontId="0" fillId="0" borderId="1" xfId="0" applyNumberFormat="1" applyBorder="1"/>
    <xf numFmtId="0" fontId="38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0" fontId="39" fillId="0" borderId="0" xfId="0" applyFont="1" applyAlignment="1">
      <alignment horizontal="center" vertical="center" wrapText="1"/>
    </xf>
    <xf numFmtId="0" fontId="23" fillId="0" borderId="0" xfId="0" applyFont="1"/>
    <xf numFmtId="0" fontId="40" fillId="0" borderId="21" xfId="0" applyFont="1" applyBorder="1" applyAlignment="1">
      <alignment horizontal="center" wrapText="1"/>
    </xf>
    <xf numFmtId="0" fontId="28" fillId="0" borderId="22" xfId="0" applyFont="1" applyBorder="1"/>
    <xf numFmtId="0" fontId="40" fillId="0" borderId="21" xfId="0" applyFont="1" applyBorder="1" applyAlignment="1">
      <alignment horizontal="center"/>
    </xf>
    <xf numFmtId="0" fontId="28" fillId="0" borderId="22" xfId="0" applyFont="1" applyBorder="1" applyAlignment="1">
      <alignment horizontal="center"/>
    </xf>
    <xf numFmtId="0" fontId="0" fillId="0" borderId="2" xfId="0" applyBorder="1"/>
    <xf numFmtId="0" fontId="21" fillId="0" borderId="0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28" fillId="0" borderId="0" xfId="0" applyFont="1" applyBorder="1" applyAlignment="1">
      <alignment horizontal="center"/>
    </xf>
    <xf numFmtId="0" fontId="0" fillId="0" borderId="0" xfId="0" applyAlignment="1">
      <alignment vertical="center" wrapText="1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/>
    </xf>
    <xf numFmtId="0" fontId="41" fillId="2" borderId="0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3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28" fillId="0" borderId="22" xfId="0" applyFont="1" applyBorder="1" applyAlignment="1">
      <alignment horizontal="center" wrapText="1"/>
    </xf>
    <xf numFmtId="0" fontId="23" fillId="0" borderId="0" xfId="0" applyFont="1" applyBorder="1" applyAlignment="1">
      <alignment horizontal="center" vertical="center" wrapText="1"/>
    </xf>
    <xf numFmtId="0" fontId="28" fillId="0" borderId="0" xfId="0" applyFont="1" applyBorder="1"/>
    <xf numFmtId="0" fontId="28" fillId="0" borderId="0" xfId="0" applyFont="1" applyBorder="1" applyAlignment="1">
      <alignment horizontal="center" wrapText="1"/>
    </xf>
    <xf numFmtId="0" fontId="38" fillId="2" borderId="1" xfId="0" applyFont="1" applyFill="1" applyBorder="1" applyAlignment="1">
      <alignment horizontal="center" vertical="center" wrapText="1"/>
    </xf>
    <xf numFmtId="0" fontId="38" fillId="2" borderId="6" xfId="0" applyFont="1" applyFill="1" applyBorder="1" applyAlignment="1">
      <alignment horizontal="center" vertical="center" wrapText="1"/>
    </xf>
    <xf numFmtId="0" fontId="38" fillId="2" borderId="1" xfId="0" applyFont="1" applyFill="1" applyBorder="1" applyAlignment="1">
      <alignment horizontal="center" vertical="top" wrapText="1"/>
    </xf>
    <xf numFmtId="0" fontId="0" fillId="2" borderId="1" xfId="0" applyFill="1" applyBorder="1"/>
    <xf numFmtId="0" fontId="42" fillId="0" borderId="0" xfId="0" applyFont="1" applyAlignment="1">
      <alignment horizontal="center" vertical="top"/>
    </xf>
    <xf numFmtId="0" fontId="21" fillId="0" borderId="0" xfId="0" applyFont="1" applyAlignment="1">
      <alignment horizontal="left" vertical="top" wrapText="1"/>
    </xf>
    <xf numFmtId="49" fontId="43" fillId="2" borderId="1" xfId="0" applyNumberFormat="1" applyFont="1" applyFill="1" applyBorder="1" applyAlignment="1">
      <alignment horizontal="center" vertical="top" wrapText="1"/>
    </xf>
    <xf numFmtId="49" fontId="0" fillId="0" borderId="0" xfId="0" applyNumberFormat="1"/>
    <xf numFmtId="0" fontId="21" fillId="2" borderId="1" xfId="0" applyFont="1" applyFill="1" applyBorder="1" applyAlignment="1">
      <alignment horizontal="center" vertical="top" wrapText="1"/>
    </xf>
    <xf numFmtId="0" fontId="21" fillId="0" borderId="1" xfId="0" applyFont="1" applyBorder="1" applyAlignment="1"/>
    <xf numFmtId="0" fontId="21" fillId="2" borderId="1" xfId="0" applyFont="1" applyFill="1" applyBorder="1" applyAlignment="1">
      <alignment horizontal="justify" vertical="top" wrapText="1"/>
    </xf>
    <xf numFmtId="0" fontId="21" fillId="0" borderId="1" xfId="0" applyFont="1" applyBorder="1" applyAlignment="1">
      <alignment horizontal="justify" vertical="top" wrapText="1"/>
    </xf>
    <xf numFmtId="0" fontId="0" fillId="0" borderId="0" xfId="0" applyAlignment="1">
      <alignment horizontal="right" vertical="top"/>
    </xf>
    <xf numFmtId="0" fontId="34" fillId="2" borderId="1" xfId="0" applyFont="1" applyFill="1" applyBorder="1" applyAlignment="1">
      <alignment horizontal="center" vertical="top" wrapText="1"/>
    </xf>
    <xf numFmtId="164" fontId="0" fillId="0" borderId="1" xfId="0" applyNumberFormat="1" applyBorder="1" applyAlignment="1"/>
    <xf numFmtId="0" fontId="21" fillId="0" borderId="0" xfId="0" applyFont="1" applyBorder="1" applyAlignment="1" applyProtection="1">
      <alignment horizontal="left" vertical="top" wrapText="1"/>
      <protection locked="0"/>
    </xf>
    <xf numFmtId="0" fontId="0" fillId="0" borderId="0" xfId="0" applyBorder="1" applyAlignment="1" applyProtection="1">
      <alignment horizontal="left" vertical="top" wrapText="1"/>
      <protection locked="0"/>
    </xf>
    <xf numFmtId="0" fontId="0" fillId="2" borderId="0" xfId="0" applyFill="1" applyAlignment="1">
      <alignment horizontal="right" vertical="top"/>
    </xf>
    <xf numFmtId="0" fontId="36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7" xfId="0" applyBorder="1" applyAlignment="1"/>
    <xf numFmtId="0" fontId="43" fillId="0" borderId="0" xfId="0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0" xfId="0" applyBorder="1" applyAlignment="1">
      <alignment horizontal="left" vertical="top" wrapText="1"/>
    </xf>
    <xf numFmtId="0" fontId="21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top" wrapText="1"/>
    </xf>
    <xf numFmtId="0" fontId="21" fillId="0" borderId="0" xfId="0" applyFont="1" applyBorder="1" applyAlignment="1">
      <alignment horizontal="center" wrapText="1"/>
    </xf>
    <xf numFmtId="0" fontId="13" fillId="0" borderId="1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left" wrapText="1"/>
    </xf>
    <xf numFmtId="0" fontId="23" fillId="0" borderId="0" xfId="0" applyFont="1" applyAlignment="1">
      <alignment horizontal="left"/>
    </xf>
    <xf numFmtId="0" fontId="20" fillId="0" borderId="1" xfId="0" applyFont="1" applyBorder="1" applyAlignment="1">
      <alignment horizontal="right" vertical="top"/>
    </xf>
    <xf numFmtId="0" fontId="20" fillId="0" borderId="1" xfId="0" applyFon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0" fillId="0" borderId="0" xfId="0" applyFont="1" applyAlignment="1">
      <alignment horizontal="right" vertical="top" wrapText="1"/>
    </xf>
    <xf numFmtId="0" fontId="38" fillId="2" borderId="0" xfId="0" applyFont="1" applyFill="1" applyBorder="1" applyAlignment="1">
      <alignment horizontal="left" vertical="top" wrapText="1"/>
    </xf>
    <xf numFmtId="164" fontId="0" fillId="0" borderId="6" xfId="0" applyNumberFormat="1" applyBorder="1" applyAlignment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justify" vertical="center" wrapText="1"/>
    </xf>
    <xf numFmtId="0" fontId="21" fillId="0" borderId="1" xfId="0" applyFont="1" applyBorder="1" applyAlignment="1">
      <alignment horizontal="justify" vertical="center" wrapText="1"/>
    </xf>
    <xf numFmtId="0" fontId="21" fillId="0" borderId="1" xfId="0" applyFont="1" applyBorder="1"/>
    <xf numFmtId="0" fontId="20" fillId="2" borderId="7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6" xfId="0" applyFont="1" applyFill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right"/>
    </xf>
    <xf numFmtId="0" fontId="21" fillId="0" borderId="0" xfId="0" applyFont="1" applyAlignment="1">
      <alignment horizontal="left"/>
    </xf>
    <xf numFmtId="0" fontId="21" fillId="0" borderId="0" xfId="0" applyFont="1"/>
    <xf numFmtId="0" fontId="23" fillId="0" borderId="0" xfId="0" applyFont="1" applyAlignment="1">
      <alignment horizontal="center" wrapText="1"/>
    </xf>
    <xf numFmtId="0" fontId="18" fillId="0" borderId="0" xfId="0" applyFont="1" applyAlignment="1">
      <alignment horizontal="right"/>
    </xf>
    <xf numFmtId="0" fontId="21" fillId="0" borderId="8" xfId="0" applyFont="1" applyBorder="1" applyAlignment="1">
      <alignment horizontal="center" wrapText="1"/>
    </xf>
    <xf numFmtId="0" fontId="4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5" fillId="0" borderId="0" xfId="0" applyFont="1" applyAlignment="1">
      <alignment horizontal="center" wrapText="1"/>
    </xf>
    <xf numFmtId="0" fontId="0" fillId="0" borderId="2" xfId="0" applyBorder="1" applyAlignment="1">
      <alignment horizontal="left" vertical="center" wrapText="1"/>
    </xf>
    <xf numFmtId="0" fontId="23" fillId="0" borderId="0" xfId="0" applyFont="1" applyBorder="1" applyAlignment="1">
      <alignment horizontal="left" wrapText="1"/>
    </xf>
    <xf numFmtId="0" fontId="23" fillId="0" borderId="0" xfId="0" applyFont="1" applyAlignment="1">
      <alignment horizontal="left"/>
    </xf>
    <xf numFmtId="0" fontId="47" fillId="0" borderId="18" xfId="0" applyFont="1" applyBorder="1" applyAlignment="1">
      <alignment horizontal="center" vertical="top" wrapText="1"/>
    </xf>
    <xf numFmtId="0" fontId="47" fillId="0" borderId="19" xfId="0" applyFont="1" applyBorder="1" applyAlignment="1">
      <alignment horizontal="center" vertical="top" wrapText="1"/>
    </xf>
    <xf numFmtId="0" fontId="47" fillId="0" borderId="20" xfId="0" applyFont="1" applyBorder="1" applyAlignment="1">
      <alignment horizontal="center" vertical="top" wrapText="1"/>
    </xf>
    <xf numFmtId="0" fontId="0" fillId="0" borderId="6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2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justify" vertical="center" wrapText="1"/>
    </xf>
    <xf numFmtId="0" fontId="29" fillId="0" borderId="0" xfId="0" applyFont="1" applyAlignment="1">
      <alignment horizontal="justify" vertical="center" wrapText="1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3" xfId="0" applyBorder="1" applyAlignment="1">
      <alignment horizontal="right" vertical="center"/>
    </xf>
    <xf numFmtId="0" fontId="0" fillId="0" borderId="5" xfId="0" applyBorder="1" applyAlignment="1">
      <alignment horizontal="right" vertical="center"/>
    </xf>
    <xf numFmtId="0" fontId="53" fillId="3" borderId="0" xfId="0" applyFont="1" applyFill="1" applyAlignment="1">
      <alignment horizontal="justify" vertical="center" wrapText="1"/>
    </xf>
    <xf numFmtId="0" fontId="23" fillId="0" borderId="0" xfId="0" applyFont="1" applyAlignment="1">
      <alignment horizontal="justify" vertical="center" wrapText="1"/>
    </xf>
    <xf numFmtId="0" fontId="37" fillId="0" borderId="6" xfId="0" applyFont="1" applyBorder="1" applyAlignment="1">
      <alignment horizontal="left" vertical="center" wrapText="1"/>
    </xf>
    <xf numFmtId="0" fontId="37" fillId="0" borderId="9" xfId="0" applyFont="1" applyBorder="1" applyAlignment="1">
      <alignment horizontal="left" vertical="center" wrapText="1"/>
    </xf>
    <xf numFmtId="0" fontId="37" fillId="0" borderId="7" xfId="0" applyFont="1" applyBorder="1" applyAlignment="1">
      <alignment horizontal="left" vertical="center" wrapText="1"/>
    </xf>
    <xf numFmtId="0" fontId="0" fillId="0" borderId="6" xfId="0" applyBorder="1" applyAlignment="1">
      <alignment horizontal="left" wrapText="1"/>
    </xf>
    <xf numFmtId="0" fontId="0" fillId="0" borderId="9" xfId="0" applyBorder="1" applyAlignment="1">
      <alignment horizontal="left" wrapText="1"/>
    </xf>
    <xf numFmtId="0" fontId="0" fillId="0" borderId="7" xfId="0" applyBorder="1" applyAlignment="1">
      <alignment horizontal="left" wrapText="1"/>
    </xf>
    <xf numFmtId="0" fontId="0" fillId="0" borderId="0" xfId="0" applyAlignment="1">
      <alignment horizontal="left" vertical="center" wrapText="1"/>
    </xf>
    <xf numFmtId="0" fontId="36" fillId="0" borderId="0" xfId="0" applyFont="1" applyBorder="1" applyAlignment="1">
      <alignment horizontal="center" vertical="center" wrapText="1"/>
    </xf>
    <xf numFmtId="0" fontId="47" fillId="0" borderId="10" xfId="0" applyFont="1" applyBorder="1" applyAlignment="1">
      <alignment horizontal="center" vertical="top" wrapText="1"/>
    </xf>
    <xf numFmtId="0" fontId="47" fillId="0" borderId="11" xfId="0" applyFont="1" applyBorder="1" applyAlignment="1">
      <alignment horizontal="center" vertical="top" wrapText="1"/>
    </xf>
    <xf numFmtId="0" fontId="47" fillId="0" borderId="12" xfId="0" applyFont="1" applyBorder="1" applyAlignment="1">
      <alignment horizontal="center" vertical="top" wrapText="1"/>
    </xf>
    <xf numFmtId="0" fontId="46" fillId="0" borderId="10" xfId="0" applyFont="1" applyBorder="1" applyAlignment="1">
      <alignment horizontal="center" vertical="top" wrapText="1"/>
    </xf>
    <xf numFmtId="0" fontId="46" fillId="0" borderId="11" xfId="0" applyFont="1" applyBorder="1" applyAlignment="1">
      <alignment horizontal="center" vertical="top" wrapText="1"/>
    </xf>
    <xf numFmtId="0" fontId="46" fillId="0" borderId="12" xfId="0" applyFont="1" applyBorder="1" applyAlignment="1">
      <alignment horizontal="center" vertical="top" wrapText="1"/>
    </xf>
    <xf numFmtId="0" fontId="29" fillId="0" borderId="23" xfId="0" applyFont="1" applyBorder="1" applyAlignment="1">
      <alignment horizontal="justify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0" xfId="0" applyAlignment="1">
      <alignment horizontal="justify" vertical="top" wrapText="1"/>
    </xf>
    <xf numFmtId="0" fontId="17" fillId="2" borderId="9" xfId="0" applyFont="1" applyFill="1" applyBorder="1" applyAlignment="1">
      <alignment horizontal="center" vertical="center"/>
    </xf>
    <xf numFmtId="0" fontId="0" fillId="2" borderId="7" xfId="0" applyFill="1" applyBorder="1" applyAlignment="1"/>
    <xf numFmtId="0" fontId="0" fillId="2" borderId="6" xfId="0" applyFill="1" applyBorder="1" applyAlignment="1">
      <alignment horizontal="left" vertical="center" wrapText="1"/>
    </xf>
    <xf numFmtId="0" fontId="0" fillId="2" borderId="9" xfId="0" applyFill="1" applyBorder="1" applyAlignment="1">
      <alignment horizontal="left" vertical="center" wrapText="1"/>
    </xf>
    <xf numFmtId="0" fontId="0" fillId="2" borderId="7" xfId="0" applyFill="1" applyBorder="1" applyAlignment="1">
      <alignment horizontal="left" vertical="center" wrapText="1"/>
    </xf>
    <xf numFmtId="0" fontId="20" fillId="0" borderId="1" xfId="0" applyFont="1" applyBorder="1" applyAlignment="1">
      <alignment horizontal="justify" vertical="center" wrapText="1"/>
    </xf>
    <xf numFmtId="14" fontId="23" fillId="0" borderId="6" xfId="0" applyNumberFormat="1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23" fillId="0" borderId="0" xfId="0" applyFont="1" applyAlignment="1"/>
    <xf numFmtId="0" fontId="21" fillId="0" borderId="6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0" fillId="2" borderId="1" xfId="0" applyFill="1" applyBorder="1" applyAlignment="1">
      <alignment horizontal="justify" vertical="center" wrapText="1"/>
    </xf>
    <xf numFmtId="0" fontId="43" fillId="0" borderId="17" xfId="0" applyFont="1" applyBorder="1" applyAlignment="1">
      <alignment horizontal="center" vertical="center" wrapText="1"/>
    </xf>
    <xf numFmtId="0" fontId="54" fillId="0" borderId="8" xfId="0" applyFont="1" applyBorder="1" applyAlignment="1">
      <alignment horizontal="center" vertical="center" wrapText="1"/>
    </xf>
    <xf numFmtId="0" fontId="54" fillId="0" borderId="1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right" vertical="center"/>
    </xf>
    <xf numFmtId="0" fontId="0" fillId="0" borderId="0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0" xfId="0" applyAlignment="1">
      <alignment horizontal="justify" vertical="center"/>
    </xf>
    <xf numFmtId="0" fontId="37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8" xfId="0" applyBorder="1" applyAlignment="1">
      <alignment wrapText="1"/>
    </xf>
    <xf numFmtId="0" fontId="21" fillId="0" borderId="6" xfId="0" applyFont="1" applyBorder="1" applyAlignment="1"/>
    <xf numFmtId="0" fontId="21" fillId="0" borderId="7" xfId="0" applyFont="1" applyBorder="1" applyAlignment="1"/>
    <xf numFmtId="0" fontId="0" fillId="0" borderId="0" xfId="0" applyAlignment="1">
      <alignment horizontal="left" wrapText="1"/>
    </xf>
    <xf numFmtId="0" fontId="54" fillId="0" borderId="9" xfId="0" applyFont="1" applyBorder="1" applyAlignment="1">
      <alignment horizontal="center" vertical="center" wrapText="1"/>
    </xf>
    <xf numFmtId="0" fontId="54" fillId="0" borderId="9" xfId="0" applyFont="1" applyBorder="1" applyAlignment="1">
      <alignment horizontal="center"/>
    </xf>
    <xf numFmtId="0" fontId="54" fillId="0" borderId="7" xfId="0" applyFont="1" applyBorder="1" applyAlignment="1">
      <alignment horizontal="center"/>
    </xf>
    <xf numFmtId="0" fontId="23" fillId="0" borderId="9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1" fillId="0" borderId="1" xfId="0" applyFont="1" applyBorder="1" applyAlignment="1">
      <alignment horizontal="left" vertical="center" wrapText="1"/>
    </xf>
    <xf numFmtId="0" fontId="23" fillId="0" borderId="0" xfId="0" applyFont="1" applyAlignment="1">
      <alignment horizontal="left" wrapText="1"/>
    </xf>
    <xf numFmtId="0" fontId="43" fillId="0" borderId="0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justify" vertical="center" wrapText="1"/>
    </xf>
    <xf numFmtId="0" fontId="21" fillId="0" borderId="9" xfId="0" applyFont="1" applyBorder="1" applyAlignment="1">
      <alignment horizontal="justify" vertical="center" wrapText="1"/>
    </xf>
    <xf numFmtId="0" fontId="21" fillId="0" borderId="7" xfId="0" applyFont="1" applyBorder="1" applyAlignment="1">
      <alignment horizontal="justify" vertical="center" wrapText="1"/>
    </xf>
    <xf numFmtId="0" fontId="34" fillId="0" borderId="6" xfId="0" applyFon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/>
    <xf numFmtId="0" fontId="0" fillId="0" borderId="7" xfId="0" applyBorder="1" applyAlignment="1"/>
    <xf numFmtId="0" fontId="35" fillId="0" borderId="6" xfId="0" applyFont="1" applyBorder="1" applyAlignment="1">
      <alignment vertical="center" wrapText="1"/>
    </xf>
    <xf numFmtId="0" fontId="0" fillId="0" borderId="9" xfId="0" applyBorder="1" applyAlignment="1"/>
    <xf numFmtId="0" fontId="34" fillId="0" borderId="6" xfId="0" applyFont="1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9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35" fillId="0" borderId="6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5" fillId="0" borderId="6" xfId="0" applyFont="1" applyBorder="1" applyAlignment="1">
      <alignment horizontal="justify" vertical="center" wrapText="1"/>
    </xf>
    <xf numFmtId="0" fontId="0" fillId="0" borderId="6" xfId="0" applyBorder="1" applyAlignment="1">
      <alignment horizontal="right" vertical="center" wrapText="1"/>
    </xf>
    <xf numFmtId="0" fontId="0" fillId="0" borderId="9" xfId="0" applyBorder="1" applyAlignment="1">
      <alignment horizontal="right" vertical="center" wrapText="1"/>
    </xf>
    <xf numFmtId="0" fontId="0" fillId="0" borderId="7" xfId="0" applyBorder="1" applyAlignment="1">
      <alignment horizontal="right" vertical="center" wrapText="1"/>
    </xf>
    <xf numFmtId="0" fontId="36" fillId="0" borderId="1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right" vertical="center" wrapText="1"/>
    </xf>
    <xf numFmtId="0" fontId="23" fillId="0" borderId="7" xfId="0" applyFont="1" applyBorder="1" applyAlignment="1">
      <alignment horizontal="right" vertical="center" wrapText="1"/>
    </xf>
    <xf numFmtId="0" fontId="23" fillId="0" borderId="0" xfId="0" applyFont="1" applyAlignment="1">
      <alignment horizontal="left" vertical="center" wrapText="1"/>
    </xf>
    <xf numFmtId="0" fontId="34" fillId="0" borderId="7" xfId="0" applyFont="1" applyBorder="1" applyAlignment="1">
      <alignment horizontal="center" vertical="center" wrapText="1"/>
    </xf>
    <xf numFmtId="0" fontId="34" fillId="0" borderId="9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justify" vertical="center" wrapText="1"/>
    </xf>
    <xf numFmtId="0" fontId="23" fillId="0" borderId="1" xfId="0" applyFont="1" applyBorder="1" applyAlignment="1">
      <alignment horizontal="justify" vertical="center" wrapText="1"/>
    </xf>
    <xf numFmtId="0" fontId="34" fillId="0" borderId="1" xfId="0" applyFont="1" applyBorder="1" applyAlignment="1">
      <alignment horizontal="center" vertical="center" wrapText="1"/>
    </xf>
    <xf numFmtId="0" fontId="35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/>
    </xf>
    <xf numFmtId="0" fontId="23" fillId="0" borderId="13" xfId="0" applyFont="1" applyBorder="1" applyAlignment="1">
      <alignment horizontal="justify" vertical="center" wrapText="1"/>
    </xf>
    <xf numFmtId="0" fontId="23" fillId="0" borderId="8" xfId="0" applyFont="1" applyBorder="1" applyAlignment="1">
      <alignment horizontal="justify" vertical="center" wrapText="1"/>
    </xf>
    <xf numFmtId="0" fontId="23" fillId="0" borderId="14" xfId="0" applyFont="1" applyBorder="1" applyAlignment="1">
      <alignment horizontal="justify" vertical="center" wrapText="1"/>
    </xf>
    <xf numFmtId="0" fontId="0" fillId="0" borderId="1" xfId="0" applyBorder="1" applyAlignment="1">
      <alignment horizontal="left" vertical="center" wrapText="1"/>
    </xf>
    <xf numFmtId="0" fontId="34" fillId="0" borderId="6" xfId="0" applyFont="1" applyBorder="1" applyAlignment="1">
      <alignment vertical="center" wrapText="1"/>
    </xf>
    <xf numFmtId="49" fontId="0" fillId="0" borderId="0" xfId="0" applyNumberFormat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 wrapText="1"/>
    </xf>
    <xf numFmtId="0" fontId="48" fillId="0" borderId="0" xfId="0" applyFont="1" applyBorder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3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vertical="center" wrapText="1"/>
    </xf>
    <xf numFmtId="0" fontId="23" fillId="0" borderId="6" xfId="0" applyFont="1" applyBorder="1" applyAlignment="1">
      <alignment horizontal="right" wrapText="1"/>
    </xf>
    <xf numFmtId="0" fontId="23" fillId="0" borderId="9" xfId="0" applyFont="1" applyBorder="1" applyAlignment="1">
      <alignment horizontal="right" wrapText="1"/>
    </xf>
    <xf numFmtId="0" fontId="23" fillId="0" borderId="7" xfId="0" applyFont="1" applyBorder="1" applyAlignment="1">
      <alignment horizontal="right" wrapText="1"/>
    </xf>
    <xf numFmtId="0" fontId="44" fillId="0" borderId="6" xfId="0" applyFont="1" applyBorder="1" applyAlignment="1">
      <alignment horizontal="center" vertical="center" wrapText="1"/>
    </xf>
    <xf numFmtId="0" fontId="44" fillId="0" borderId="9" xfId="0" applyFont="1" applyBorder="1" applyAlignment="1">
      <alignment horizontal="center" vertical="center" wrapText="1"/>
    </xf>
    <xf numFmtId="0" fontId="44" fillId="0" borderId="7" xfId="0" applyFont="1" applyBorder="1" applyAlignment="1">
      <alignment horizontal="center" vertical="center" wrapText="1"/>
    </xf>
    <xf numFmtId="0" fontId="29" fillId="0" borderId="0" xfId="0" applyFont="1" applyAlignment="1"/>
    <xf numFmtId="0" fontId="0" fillId="0" borderId="1" xfId="0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0" fontId="0" fillId="0" borderId="0" xfId="0" applyAlignment="1"/>
    <xf numFmtId="0" fontId="0" fillId="0" borderId="6" xfId="0" applyBorder="1" applyAlignment="1">
      <alignment horizontal="justify" vertical="top" wrapText="1"/>
    </xf>
    <xf numFmtId="0" fontId="0" fillId="0" borderId="9" xfId="0" applyBorder="1" applyAlignment="1">
      <alignment horizontal="justify" vertical="top" wrapText="1"/>
    </xf>
    <xf numFmtId="0" fontId="0" fillId="0" borderId="7" xfId="0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center" wrapText="1"/>
    </xf>
    <xf numFmtId="0" fontId="37" fillId="0" borderId="0" xfId="0" applyFont="1" applyAlignment="1">
      <alignment horizontal="justify" vertical="center" wrapText="1"/>
    </xf>
    <xf numFmtId="14" fontId="23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52" fillId="0" borderId="0" xfId="0" applyFont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20" fontId="23" fillId="0" borderId="1" xfId="0" applyNumberFormat="1" applyFont="1" applyBorder="1" applyAlignment="1">
      <alignment horizontal="center" vertical="center" wrapText="1"/>
    </xf>
    <xf numFmtId="0" fontId="16" fillId="0" borderId="1" xfId="1" applyBorder="1" applyAlignment="1">
      <alignment horizontal="center" vertical="center" wrapText="1"/>
    </xf>
    <xf numFmtId="0" fontId="23" fillId="0" borderId="0" xfId="0" applyFont="1" applyAlignment="1">
      <alignment horizontal="justify" vertical="center"/>
    </xf>
    <xf numFmtId="0" fontId="51" fillId="0" borderId="0" xfId="0" applyFont="1" applyBorder="1" applyAlignment="1">
      <alignment horizontal="justify" vertical="center" wrapText="1"/>
    </xf>
    <xf numFmtId="0" fontId="51" fillId="0" borderId="0" xfId="0" applyFont="1" applyAlignment="1">
      <alignment horizontal="justify" vertical="center" wrapText="1"/>
    </xf>
    <xf numFmtId="0" fontId="0" fillId="0" borderId="0" xfId="0" applyAlignment="1">
      <alignment wrapText="1"/>
    </xf>
    <xf numFmtId="0" fontId="25" fillId="0" borderId="0" xfId="0" applyFont="1" applyAlignment="1">
      <alignment horizontal="center"/>
    </xf>
    <xf numFmtId="0" fontId="20" fillId="0" borderId="0" xfId="0" applyFont="1" applyAlignment="1">
      <alignment horizontal="left" vertical="center"/>
    </xf>
    <xf numFmtId="0" fontId="49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53" fillId="3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left" wrapText="1"/>
    </xf>
    <xf numFmtId="0" fontId="0" fillId="0" borderId="0" xfId="0" applyAlignment="1">
      <alignment horizontal="center" wrapText="1"/>
    </xf>
    <xf numFmtId="0" fontId="1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wrapText="1"/>
    </xf>
    <xf numFmtId="0" fontId="21" fillId="0" borderId="9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6" xfId="0" applyFont="1" applyBorder="1" applyAlignment="1">
      <alignment horizontal="left" vertical="top" wrapText="1"/>
    </xf>
    <xf numFmtId="0" fontId="21" fillId="0" borderId="9" xfId="0" applyFont="1" applyBorder="1" applyAlignment="1">
      <alignment horizontal="left" vertical="top" wrapText="1"/>
    </xf>
    <xf numFmtId="0" fontId="21" fillId="0" borderId="7" xfId="0" applyFont="1" applyBorder="1" applyAlignment="1">
      <alignment horizontal="left" vertical="top" wrapText="1"/>
    </xf>
    <xf numFmtId="0" fontId="50" fillId="0" borderId="13" xfId="0" applyFont="1" applyBorder="1" applyAlignment="1">
      <alignment horizontal="center" vertical="center" wrapText="1"/>
    </xf>
    <xf numFmtId="0" fontId="50" fillId="0" borderId="14" xfId="0" applyFont="1" applyBorder="1" applyAlignment="1">
      <alignment horizontal="center" vertical="center"/>
    </xf>
    <xf numFmtId="0" fontId="23" fillId="0" borderId="6" xfId="0" applyFont="1" applyBorder="1" applyAlignment="1">
      <alignment horizontal="right"/>
    </xf>
    <xf numFmtId="0" fontId="23" fillId="0" borderId="9" xfId="0" applyFont="1" applyBorder="1" applyAlignment="1">
      <alignment horizontal="right"/>
    </xf>
    <xf numFmtId="0" fontId="23" fillId="0" borderId="7" xfId="0" applyFont="1" applyBorder="1" applyAlignment="1">
      <alignment horizontal="right"/>
    </xf>
    <xf numFmtId="1" fontId="23" fillId="0" borderId="6" xfId="0" applyNumberFormat="1" applyFont="1" applyBorder="1" applyAlignment="1">
      <alignment horizontal="center" vertical="center" wrapText="1"/>
    </xf>
    <xf numFmtId="1" fontId="23" fillId="0" borderId="9" xfId="0" applyNumberFormat="1" applyFont="1" applyBorder="1" applyAlignment="1">
      <alignment horizontal="center"/>
    </xf>
    <xf numFmtId="1" fontId="23" fillId="0" borderId="7" xfId="0" applyNumberFormat="1" applyFont="1" applyBorder="1" applyAlignment="1">
      <alignment horizontal="center"/>
    </xf>
    <xf numFmtId="0" fontId="0" fillId="0" borderId="1" xfId="0" applyBorder="1" applyAlignment="1"/>
    <xf numFmtId="0" fontId="19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23" fillId="2" borderId="13" xfId="0" applyFont="1" applyFill="1" applyBorder="1" applyAlignment="1">
      <alignment horizontal="justify" vertical="center" wrapText="1"/>
    </xf>
    <xf numFmtId="0" fontId="23" fillId="2" borderId="8" xfId="0" applyFont="1" applyFill="1" applyBorder="1" applyAlignment="1">
      <alignment horizontal="justify" vertical="center" wrapText="1"/>
    </xf>
    <xf numFmtId="0" fontId="23" fillId="2" borderId="14" xfId="0" applyFont="1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  <xf numFmtId="0" fontId="0" fillId="2" borderId="2" xfId="0" applyFill="1" applyBorder="1" applyAlignment="1">
      <alignment horizontal="justify" vertical="center" wrapText="1"/>
    </xf>
    <xf numFmtId="0" fontId="0" fillId="2" borderId="16" xfId="0" applyFill="1" applyBorder="1" applyAlignment="1">
      <alignment horizontal="justify" vertical="center" wrapText="1"/>
    </xf>
    <xf numFmtId="0" fontId="23" fillId="2" borderId="6" xfId="0" applyFont="1" applyFill="1" applyBorder="1" applyAlignment="1">
      <alignment horizontal="center" vertical="center" wrapText="1"/>
    </xf>
    <xf numFmtId="0" fontId="23" fillId="2" borderId="9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left" vertical="center" wrapText="1"/>
    </xf>
    <xf numFmtId="164" fontId="23" fillId="0" borderId="6" xfId="0" applyNumberFormat="1" applyFont="1" applyBorder="1" applyAlignment="1">
      <alignment horizontal="center"/>
    </xf>
    <xf numFmtId="164" fontId="23" fillId="0" borderId="7" xfId="0" applyNumberFormat="1" applyFont="1" applyBorder="1" applyAlignment="1">
      <alignment horizontal="center"/>
    </xf>
    <xf numFmtId="49" fontId="21" fillId="0" borderId="3" xfId="0" applyNumberFormat="1" applyFont="1" applyBorder="1" applyAlignment="1"/>
    <xf numFmtId="49" fontId="21" fillId="0" borderId="4" xfId="0" applyNumberFormat="1" applyFont="1" applyBorder="1" applyAlignment="1"/>
    <xf numFmtId="49" fontId="21" fillId="0" borderId="5" xfId="0" applyNumberFormat="1" applyFont="1" applyBorder="1" applyAlignment="1"/>
    <xf numFmtId="0" fontId="0" fillId="0" borderId="6" xfId="0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55" fillId="0" borderId="6" xfId="0" applyFont="1" applyBorder="1" applyAlignment="1">
      <alignment horizontal="justify" vertical="center" wrapText="1"/>
    </xf>
    <xf numFmtId="0" fontId="55" fillId="0" borderId="13" xfId="0" applyFont="1" applyBorder="1" applyAlignment="1">
      <alignment horizontal="justify" vertical="center" wrapText="1"/>
    </xf>
    <xf numFmtId="0" fontId="55" fillId="0" borderId="1" xfId="0" applyFont="1" applyBorder="1" applyAlignment="1">
      <alignment horizontal="justify" vertical="center" wrapText="1"/>
    </xf>
    <xf numFmtId="0" fontId="49" fillId="0" borderId="6" xfId="0" applyFont="1" applyBorder="1" applyAlignment="1">
      <alignment horizontal="left" vertical="center" wrapText="1"/>
    </xf>
    <xf numFmtId="0" fontId="49" fillId="0" borderId="9" xfId="0" applyFont="1" applyBorder="1" applyAlignment="1">
      <alignment horizontal="left" vertical="center" wrapText="1"/>
    </xf>
    <xf numFmtId="0" fontId="49" fillId="0" borderId="7" xfId="0" applyFont="1" applyBorder="1" applyAlignment="1">
      <alignment horizontal="left" vertical="center" wrapText="1"/>
    </xf>
    <xf numFmtId="0" fontId="20" fillId="0" borderId="6" xfId="0" applyFont="1" applyBorder="1" applyAlignment="1">
      <alignment horizontal="center"/>
    </xf>
    <xf numFmtId="0" fontId="20" fillId="0" borderId="7" xfId="0" applyFont="1" applyBorder="1" applyAlignment="1">
      <alignment horizontal="center"/>
    </xf>
    <xf numFmtId="0" fontId="53" fillId="3" borderId="6" xfId="0" applyFont="1" applyFill="1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0" fillId="0" borderId="7" xfId="0" applyBorder="1" applyAlignment="1">
      <alignment wrapText="1"/>
    </xf>
    <xf numFmtId="0" fontId="44" fillId="0" borderId="0" xfId="0" applyFont="1" applyAlignment="1">
      <alignment horizontal="left" vertical="center" wrapText="1"/>
    </xf>
    <xf numFmtId="0" fontId="34" fillId="0" borderId="1" xfId="0" applyFont="1" applyBorder="1" applyAlignment="1">
      <alignment horizont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64" fontId="39" fillId="4" borderId="6" xfId="0" applyNumberFormat="1" applyFont="1" applyFill="1" applyBorder="1" applyAlignment="1">
      <alignment horizontal="center"/>
    </xf>
    <xf numFmtId="0" fontId="23" fillId="4" borderId="6" xfId="0" applyFont="1" applyFill="1" applyBorder="1" applyAlignment="1">
      <alignment horizontal="right" vertical="center" wrapText="1"/>
    </xf>
    <xf numFmtId="0" fontId="23" fillId="4" borderId="9" xfId="0" applyFont="1" applyFill="1" applyBorder="1" applyAlignment="1">
      <alignment horizontal="right" vertical="center" wrapText="1"/>
    </xf>
    <xf numFmtId="0" fontId="23" fillId="4" borderId="7" xfId="0" applyFont="1" applyFill="1" applyBorder="1" applyAlignment="1">
      <alignment horizontal="right" vertical="center" wrapText="1"/>
    </xf>
    <xf numFmtId="0" fontId="0" fillId="0" borderId="7" xfId="0" applyBorder="1" applyAlignment="1">
      <alignment horizontal="center"/>
    </xf>
    <xf numFmtId="164" fontId="23" fillId="0" borderId="6" xfId="0" applyNumberFormat="1" applyFont="1" applyBorder="1" applyAlignment="1">
      <alignment horizontal="center" vertical="center" wrapText="1"/>
    </xf>
    <xf numFmtId="164" fontId="23" fillId="0" borderId="7" xfId="0" applyNumberFormat="1" applyFont="1" applyBorder="1" applyAlignment="1">
      <alignment horizontal="center" vertical="center" wrapText="1"/>
    </xf>
    <xf numFmtId="164" fontId="37" fillId="0" borderId="6" xfId="0" applyNumberFormat="1" applyFont="1" applyBorder="1" applyAlignment="1">
      <alignment horizontal="center" vertical="center" wrapText="1"/>
    </xf>
    <xf numFmtId="164" fontId="37" fillId="0" borderId="7" xfId="0" applyNumberFormat="1" applyFont="1" applyBorder="1" applyAlignment="1">
      <alignment horizontal="center" vertical="center" wrapText="1"/>
    </xf>
    <xf numFmtId="0" fontId="55" fillId="0" borderId="6" xfId="0" applyFont="1" applyBorder="1" applyAlignment="1">
      <alignment horizontal="left" vertical="center" wrapText="1"/>
    </xf>
    <xf numFmtId="0" fontId="55" fillId="0" borderId="9" xfId="0" applyFont="1" applyBorder="1" applyAlignment="1">
      <alignment horizontal="left" vertical="center" wrapText="1"/>
    </xf>
    <xf numFmtId="0" fontId="55" fillId="0" borderId="7" xfId="0" applyFont="1" applyBorder="1" applyAlignment="1">
      <alignment horizontal="left" vertical="center" wrapText="1"/>
    </xf>
    <xf numFmtId="0" fontId="23" fillId="0" borderId="6" xfId="0" applyFont="1" applyBorder="1" applyAlignment="1">
      <alignment horizontal="right" vertical="center" wrapText="1"/>
    </xf>
    <xf numFmtId="0" fontId="36" fillId="0" borderId="6" xfId="0" applyFont="1" applyBorder="1" applyAlignment="1">
      <alignment horizontal="left" vertical="center" wrapText="1"/>
    </xf>
    <xf numFmtId="0" fontId="36" fillId="0" borderId="9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center" wrapText="1"/>
    </xf>
    <xf numFmtId="0" fontId="56" fillId="3" borderId="6" xfId="0" applyFont="1" applyFill="1" applyBorder="1" applyAlignment="1">
      <alignment horizontal="justify" vertical="center" wrapText="1"/>
    </xf>
    <xf numFmtId="0" fontId="56" fillId="3" borderId="9" xfId="0" applyFont="1" applyFill="1" applyBorder="1" applyAlignment="1">
      <alignment horizontal="justify" vertical="center" wrapText="1"/>
    </xf>
    <xf numFmtId="0" fontId="56" fillId="3" borderId="7" xfId="0" applyFont="1" applyFill="1" applyBorder="1" applyAlignment="1">
      <alignment horizontal="justify" vertical="center" wrapText="1"/>
    </xf>
    <xf numFmtId="0" fontId="21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38" fillId="5" borderId="6" xfId="0" applyFont="1" applyFill="1" applyBorder="1" applyAlignment="1">
      <alignment horizontal="left" vertical="center" wrapText="1"/>
    </xf>
    <xf numFmtId="0" fontId="38" fillId="5" borderId="9" xfId="0" applyFont="1" applyFill="1" applyBorder="1" applyAlignment="1">
      <alignment horizontal="left" vertical="center" wrapText="1"/>
    </xf>
    <xf numFmtId="0" fontId="38" fillId="5" borderId="7" xfId="0" applyFont="1" applyFill="1" applyBorder="1" applyAlignment="1">
      <alignment horizontal="left" vertical="center" wrapText="1"/>
    </xf>
    <xf numFmtId="164" fontId="20" fillId="0" borderId="6" xfId="0" applyNumberFormat="1" applyFont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 wrapText="1"/>
    </xf>
    <xf numFmtId="0" fontId="58" fillId="0" borderId="0" xfId="0" applyFont="1" applyAlignment="1">
      <alignment horizontal="center" vertical="center" wrapText="1"/>
    </xf>
    <xf numFmtId="0" fontId="38" fillId="0" borderId="2" xfId="0" applyFont="1" applyBorder="1" applyAlignment="1">
      <alignment horizontal="left" vertical="top" wrapText="1"/>
    </xf>
    <xf numFmtId="0" fontId="21" fillId="0" borderId="0" xfId="0" applyFont="1" applyAlignment="1">
      <alignment horizontal="left" vertical="top" wrapText="1"/>
    </xf>
    <xf numFmtId="0" fontId="14" fillId="0" borderId="2" xfId="0" applyFont="1" applyBorder="1" applyAlignment="1">
      <alignment horizontal="left" wrapText="1"/>
    </xf>
    <xf numFmtId="0" fontId="15" fillId="0" borderId="2" xfId="0" applyFont="1" applyBorder="1" applyAlignment="1">
      <alignment horizontal="left" wrapText="1"/>
    </xf>
    <xf numFmtId="0" fontId="14" fillId="0" borderId="2" xfId="0" applyFont="1" applyBorder="1" applyAlignment="1">
      <alignment horizontal="left"/>
    </xf>
    <xf numFmtId="49" fontId="21" fillId="0" borderId="0" xfId="0" applyNumberFormat="1" applyFont="1" applyBorder="1" applyAlignment="1">
      <alignment horizontal="left" vertical="top" wrapText="1"/>
    </xf>
    <xf numFmtId="0" fontId="38" fillId="2" borderId="2" xfId="0" applyFont="1" applyFill="1" applyBorder="1" applyAlignment="1">
      <alignment horizontal="left" vertical="top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164" fontId="0" fillId="0" borderId="1" xfId="0" applyNumberFormat="1" applyFill="1" applyBorder="1" applyAlignment="1"/>
    <xf numFmtId="164" fontId="37" fillId="0" borderId="6" xfId="0" applyNumberFormat="1" applyFont="1" applyFill="1" applyBorder="1" applyAlignment="1">
      <alignment horizontal="center" vertical="center" wrapText="1"/>
    </xf>
    <xf numFmtId="164" fontId="37" fillId="0" borderId="7" xfId="0" applyNumberFormat="1" applyFont="1" applyFill="1" applyBorder="1" applyAlignment="1">
      <alignment horizontal="center" vertical="center" wrapText="1"/>
    </xf>
    <xf numFmtId="0" fontId="0" fillId="6" borderId="0" xfId="0" applyFill="1"/>
    <xf numFmtId="0" fontId="0" fillId="0" borderId="0" xfId="0" applyAlignment="1">
      <alignment horizontal="center"/>
    </xf>
    <xf numFmtId="0" fontId="44" fillId="0" borderId="0" xfId="0" applyFont="1" applyAlignment="1">
      <alignment horizontal="center"/>
    </xf>
    <xf numFmtId="0" fontId="21" fillId="0" borderId="0" xfId="0" applyFont="1" applyFill="1" applyAlignment="1">
      <alignment horizontal="left" vertical="top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centrmosalsk@yandex.ru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43"/>
  <sheetViews>
    <sheetView zoomScale="70" zoomScaleNormal="70" workbookViewId="0">
      <selection activeCell="F35" sqref="F35:I35"/>
    </sheetView>
  </sheetViews>
  <sheetFormatPr defaultRowHeight="15.75"/>
  <sheetData>
    <row r="2" spans="1:9" ht="45.95" customHeight="1">
      <c r="A2" s="141" t="s">
        <v>380</v>
      </c>
      <c r="B2" s="141"/>
      <c r="C2" s="141"/>
      <c r="D2" s="141"/>
      <c r="E2" s="141"/>
      <c r="F2" s="141"/>
      <c r="G2" s="141"/>
      <c r="H2" s="141"/>
      <c r="I2" s="141"/>
    </row>
    <row r="3" spans="1:9">
      <c r="A3" s="1"/>
      <c r="B3" s="1"/>
      <c r="C3" s="1"/>
      <c r="D3" s="1"/>
      <c r="E3" s="1"/>
      <c r="F3" s="1"/>
      <c r="G3" s="1"/>
      <c r="H3" s="1"/>
      <c r="I3" s="1"/>
    </row>
    <row r="4" spans="1:9">
      <c r="A4" s="1"/>
      <c r="B4" s="1"/>
      <c r="C4" s="1"/>
      <c r="D4" s="1"/>
      <c r="E4" s="1"/>
      <c r="F4" s="1"/>
      <c r="G4" s="1"/>
      <c r="H4" s="1"/>
      <c r="I4" s="1"/>
    </row>
    <row r="5" spans="1:9">
      <c r="A5" s="1"/>
      <c r="B5" s="1"/>
      <c r="C5" s="1"/>
      <c r="D5" s="1"/>
      <c r="E5" s="1"/>
      <c r="F5" s="1"/>
      <c r="G5" s="1"/>
      <c r="H5" s="1"/>
      <c r="I5" s="1"/>
    </row>
    <row r="6" spans="1:9">
      <c r="A6" s="1"/>
      <c r="B6" s="1"/>
      <c r="C6" s="1"/>
      <c r="D6" s="1"/>
      <c r="E6" s="1"/>
      <c r="F6" s="1"/>
      <c r="G6" s="1"/>
      <c r="H6" s="1"/>
      <c r="I6" s="1"/>
    </row>
    <row r="7" spans="1:9">
      <c r="A7" s="1"/>
      <c r="B7" s="1"/>
      <c r="C7" s="1"/>
      <c r="D7" s="1"/>
      <c r="E7" s="1"/>
      <c r="F7" s="1"/>
      <c r="G7" s="1"/>
      <c r="H7" s="1"/>
      <c r="I7" s="1"/>
    </row>
    <row r="8" spans="1:9">
      <c r="A8" s="1"/>
      <c r="B8" s="1"/>
      <c r="C8" s="1"/>
      <c r="D8" s="1"/>
      <c r="E8" s="1"/>
      <c r="F8" s="1"/>
      <c r="G8" s="1"/>
      <c r="H8" s="1"/>
      <c r="I8" s="1"/>
    </row>
    <row r="9" spans="1:9">
      <c r="A9" s="1"/>
      <c r="B9" s="1"/>
      <c r="C9" s="1"/>
      <c r="D9" s="1"/>
      <c r="E9" s="1"/>
      <c r="F9" s="1"/>
      <c r="G9" s="1"/>
      <c r="H9" s="1"/>
      <c r="I9" s="1"/>
    </row>
    <row r="12" spans="1:9">
      <c r="A12" s="146" t="s">
        <v>381</v>
      </c>
      <c r="B12" s="146"/>
      <c r="C12" s="146"/>
      <c r="D12" s="146"/>
      <c r="E12" s="146"/>
      <c r="F12" s="146"/>
      <c r="G12" s="146"/>
      <c r="H12" s="146"/>
      <c r="I12" s="146"/>
    </row>
    <row r="13" spans="1:9" ht="15.6" customHeight="1">
      <c r="A13" s="146"/>
      <c r="B13" s="146"/>
      <c r="C13" s="146"/>
      <c r="D13" s="146"/>
      <c r="E13" s="146"/>
      <c r="F13" s="146"/>
      <c r="G13" s="146"/>
      <c r="H13" s="146"/>
      <c r="I13" s="146"/>
    </row>
    <row r="14" spans="1:9" ht="58.5" customHeight="1">
      <c r="A14" s="146"/>
      <c r="B14" s="146"/>
      <c r="C14" s="146"/>
      <c r="D14" s="146"/>
      <c r="E14" s="146"/>
      <c r="F14" s="146"/>
      <c r="G14" s="146"/>
      <c r="H14" s="146"/>
      <c r="I14" s="146"/>
    </row>
    <row r="27" spans="3:9" ht="16.5">
      <c r="C27" s="142" t="s">
        <v>0</v>
      </c>
      <c r="D27" s="142"/>
      <c r="F27" s="147" t="s">
        <v>364</v>
      </c>
      <c r="G27" s="147"/>
      <c r="H27" s="147"/>
      <c r="I27" s="147"/>
    </row>
    <row r="28" spans="3:9" ht="16.5">
      <c r="C28" s="113"/>
      <c r="D28" s="113"/>
      <c r="F28" s="143" t="s">
        <v>1</v>
      </c>
      <c r="G28" s="143"/>
      <c r="H28" s="143"/>
      <c r="I28" s="143"/>
    </row>
    <row r="29" spans="3:9" ht="16.5">
      <c r="C29" s="113"/>
      <c r="D29" s="113"/>
      <c r="F29" s="121"/>
      <c r="G29" s="121"/>
      <c r="H29" s="121"/>
      <c r="I29" s="121"/>
    </row>
    <row r="31" spans="3:9" ht="16.5">
      <c r="C31" s="142" t="s">
        <v>0</v>
      </c>
      <c r="D31" s="142"/>
      <c r="F31" s="147" t="s">
        <v>365</v>
      </c>
      <c r="G31" s="147"/>
      <c r="H31" s="147"/>
      <c r="I31" s="147"/>
    </row>
    <row r="32" spans="3:9" ht="16.5">
      <c r="C32" s="3"/>
      <c r="D32" s="3"/>
      <c r="F32" s="143" t="s">
        <v>1</v>
      </c>
      <c r="G32" s="143"/>
      <c r="H32" s="143"/>
      <c r="I32" s="143"/>
    </row>
    <row r="33" spans="1:9" ht="16.5">
      <c r="C33" s="3"/>
      <c r="D33" s="3"/>
    </row>
    <row r="34" spans="1:9" ht="16.5">
      <c r="C34" s="3"/>
      <c r="D34" s="3"/>
    </row>
    <row r="35" spans="1:9" ht="16.5">
      <c r="C35" s="142" t="s">
        <v>0</v>
      </c>
      <c r="D35" s="142"/>
      <c r="F35" s="147" t="s">
        <v>366</v>
      </c>
      <c r="G35" s="147"/>
      <c r="H35" s="147"/>
      <c r="I35" s="147"/>
    </row>
    <row r="36" spans="1:9">
      <c r="F36" s="143" t="s">
        <v>1</v>
      </c>
      <c r="G36" s="143"/>
      <c r="H36" s="143"/>
      <c r="I36" s="143"/>
    </row>
    <row r="43" spans="1:9" ht="17.45" customHeight="1">
      <c r="A43" s="144" t="s">
        <v>296</v>
      </c>
      <c r="B43" s="145"/>
      <c r="C43" s="145"/>
      <c r="D43" s="145"/>
      <c r="E43" s="145"/>
      <c r="F43" s="145"/>
      <c r="G43" s="145"/>
      <c r="H43" s="145"/>
      <c r="I43" s="145"/>
    </row>
  </sheetData>
  <mergeCells count="12">
    <mergeCell ref="A2:I2"/>
    <mergeCell ref="C31:D31"/>
    <mergeCell ref="F32:I32"/>
    <mergeCell ref="F36:I36"/>
    <mergeCell ref="A43:I43"/>
    <mergeCell ref="A12:I14"/>
    <mergeCell ref="F31:I31"/>
    <mergeCell ref="F35:I35"/>
    <mergeCell ref="C35:D35"/>
    <mergeCell ref="C27:D27"/>
    <mergeCell ref="F27:I27"/>
    <mergeCell ref="F28:I2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483"/>
  <sheetViews>
    <sheetView topLeftCell="A229" zoomScale="115" zoomScaleNormal="115" workbookViewId="0">
      <selection activeCell="H187" sqref="H187"/>
    </sheetView>
  </sheetViews>
  <sheetFormatPr defaultRowHeight="15.75"/>
  <cols>
    <col min="1" max="1" width="9.5" customWidth="1"/>
    <col min="3" max="3" width="7" customWidth="1"/>
    <col min="4" max="4" width="11.625" customWidth="1"/>
    <col min="5" max="5" width="16" customWidth="1"/>
    <col min="6" max="6" width="10.125" customWidth="1"/>
    <col min="7" max="7" width="11.875" customWidth="1"/>
    <col min="8" max="8" width="13.5" customWidth="1"/>
    <col min="9" max="9" width="10.375" customWidth="1"/>
    <col min="10" max="10" width="6" customWidth="1"/>
    <col min="13" max="13" width="9.875" customWidth="1"/>
  </cols>
  <sheetData>
    <row r="1" spans="1:10" ht="4.5" customHeight="1"/>
    <row r="2" spans="1:10" ht="20.25">
      <c r="A2" s="291" t="s">
        <v>4</v>
      </c>
      <c r="B2" s="291"/>
      <c r="C2" s="291"/>
      <c r="D2" s="291"/>
      <c r="E2" s="291"/>
      <c r="F2" s="291"/>
      <c r="G2" s="291"/>
      <c r="H2" s="291"/>
      <c r="I2" s="291"/>
    </row>
    <row r="3" spans="1:10" ht="20.25">
      <c r="A3" s="20"/>
      <c r="B3" s="20"/>
      <c r="C3" s="20"/>
      <c r="D3" s="20"/>
      <c r="E3" s="20"/>
      <c r="F3" s="20"/>
      <c r="G3" s="20"/>
      <c r="H3" s="20"/>
      <c r="I3" s="20"/>
    </row>
    <row r="4" spans="1:10" ht="27" customHeight="1">
      <c r="A4" s="295" t="s">
        <v>120</v>
      </c>
      <c r="B4" s="295"/>
      <c r="C4" s="295"/>
      <c r="D4" s="295"/>
      <c r="E4" s="295"/>
      <c r="F4" s="295"/>
      <c r="G4" s="295"/>
      <c r="H4" s="295"/>
      <c r="I4" s="295"/>
    </row>
    <row r="5" spans="1:10" ht="11.1" customHeight="1"/>
    <row r="6" spans="1:10" ht="18" customHeight="1">
      <c r="A6" s="6" t="s">
        <v>5</v>
      </c>
      <c r="B6" s="243" t="s">
        <v>6</v>
      </c>
      <c r="C6" s="191"/>
      <c r="D6" s="191"/>
      <c r="E6" s="191"/>
      <c r="F6" s="191"/>
      <c r="G6" s="191"/>
      <c r="H6" s="191"/>
      <c r="I6" s="191"/>
    </row>
    <row r="7" spans="1:10">
      <c r="B7" s="191"/>
      <c r="C7" s="191"/>
      <c r="D7" s="191"/>
      <c r="E7" s="191"/>
      <c r="F7" s="191"/>
      <c r="G7" s="191"/>
      <c r="H7" s="191"/>
      <c r="I7" s="191"/>
    </row>
    <row r="8" spans="1:10" ht="14.45" customHeight="1">
      <c r="B8" s="191"/>
      <c r="C8" s="191"/>
      <c r="D8" s="191"/>
      <c r="E8" s="191"/>
      <c r="F8" s="191"/>
      <c r="G8" s="191"/>
      <c r="H8" s="191"/>
      <c r="I8" s="191"/>
    </row>
    <row r="10" spans="1:10" ht="29.45" customHeight="1">
      <c r="A10" s="30"/>
      <c r="B10" s="261" t="s">
        <v>274</v>
      </c>
      <c r="C10" s="292"/>
      <c r="D10" s="292"/>
      <c r="E10" s="292"/>
      <c r="F10" s="292"/>
      <c r="G10" s="292"/>
      <c r="H10" s="292"/>
      <c r="I10" s="292"/>
    </row>
    <row r="11" spans="1:10" ht="17.100000000000001" customHeight="1">
      <c r="A11" s="30"/>
      <c r="B11" s="81"/>
      <c r="C11" s="82"/>
      <c r="D11" s="82"/>
      <c r="E11" s="82"/>
      <c r="F11" s="82"/>
      <c r="G11" s="82"/>
      <c r="H11" s="82"/>
      <c r="I11" s="82"/>
    </row>
    <row r="12" spans="1:10" ht="25.5" customHeight="1">
      <c r="A12" s="30"/>
      <c r="B12" s="262" t="s">
        <v>275</v>
      </c>
      <c r="C12" s="296"/>
      <c r="D12" s="296"/>
      <c r="E12" s="296"/>
      <c r="F12" s="72">
        <v>1</v>
      </c>
      <c r="G12" s="52"/>
      <c r="H12" s="8"/>
      <c r="I12" s="8"/>
    </row>
    <row r="13" spans="1:10" ht="13.5" customHeight="1">
      <c r="F13" s="90" t="s">
        <v>61</v>
      </c>
    </row>
    <row r="14" spans="1:10" ht="13.5" customHeight="1" thickBot="1">
      <c r="F14" s="93"/>
    </row>
    <row r="15" spans="1:10" ht="23.25" customHeight="1">
      <c r="A15" s="173" t="s">
        <v>27</v>
      </c>
      <c r="B15" s="174"/>
      <c r="C15" s="174"/>
      <c r="D15" s="174"/>
      <c r="E15" s="174"/>
      <c r="F15" s="174"/>
      <c r="G15" s="174"/>
      <c r="H15" s="174"/>
      <c r="I15" s="174"/>
      <c r="J15" s="175"/>
    </row>
    <row r="16" spans="1:10" ht="46.5" customHeight="1">
      <c r="A16" s="153" t="s">
        <v>382</v>
      </c>
      <c r="B16" s="154"/>
      <c r="C16" s="154"/>
      <c r="D16" s="154"/>
      <c r="E16" s="154"/>
      <c r="F16" s="154"/>
      <c r="G16" s="154"/>
      <c r="H16" s="154"/>
      <c r="I16" s="154"/>
      <c r="J16" s="155"/>
    </row>
    <row r="18" spans="1:10" ht="18.75">
      <c r="A18" s="7" t="s">
        <v>7</v>
      </c>
      <c r="B18" s="217" t="s">
        <v>283</v>
      </c>
      <c r="C18" s="217"/>
      <c r="D18" s="217"/>
      <c r="E18" s="217"/>
      <c r="F18" s="217"/>
      <c r="G18" s="217"/>
      <c r="H18" s="217"/>
      <c r="I18" s="217"/>
    </row>
    <row r="19" spans="1:10">
      <c r="B19" s="217"/>
      <c r="C19" s="217"/>
      <c r="D19" s="217"/>
      <c r="E19" s="217"/>
      <c r="F19" s="217"/>
      <c r="G19" s="217"/>
      <c r="H19" s="217"/>
      <c r="I19" s="217"/>
    </row>
    <row r="20" spans="1:10">
      <c r="B20" s="217"/>
      <c r="C20" s="217"/>
      <c r="D20" s="217"/>
      <c r="E20" s="217"/>
      <c r="F20" s="217"/>
      <c r="G20" s="217"/>
      <c r="H20" s="217"/>
      <c r="I20" s="217"/>
    </row>
    <row r="21" spans="1:10">
      <c r="B21" s="217"/>
      <c r="C21" s="217"/>
      <c r="D21" s="217"/>
      <c r="E21" s="217"/>
      <c r="F21" s="217"/>
      <c r="G21" s="217"/>
      <c r="H21" s="217"/>
      <c r="I21" s="217"/>
    </row>
    <row r="22" spans="1:10">
      <c r="B22" s="217"/>
      <c r="C22" s="217"/>
      <c r="D22" s="217"/>
      <c r="E22" s="217"/>
      <c r="F22" s="217"/>
      <c r="G22" s="217"/>
      <c r="H22" s="217"/>
      <c r="I22" s="217"/>
    </row>
    <row r="23" spans="1:10">
      <c r="B23" s="217"/>
      <c r="C23" s="217"/>
      <c r="D23" s="217"/>
      <c r="E23" s="217"/>
      <c r="F23" s="217"/>
      <c r="G23" s="217"/>
      <c r="H23" s="217"/>
      <c r="I23" s="217"/>
    </row>
    <row r="24" spans="1:10" ht="14.1" customHeight="1">
      <c r="B24" s="217"/>
      <c r="C24" s="217"/>
      <c r="D24" s="217"/>
      <c r="E24" s="217"/>
      <c r="F24" s="217"/>
      <c r="G24" s="217"/>
      <c r="H24" s="217"/>
      <c r="I24" s="217"/>
    </row>
    <row r="26" spans="1:10">
      <c r="A26" s="10"/>
      <c r="B26" s="297" t="s">
        <v>31</v>
      </c>
      <c r="C26" s="297"/>
      <c r="D26" s="297"/>
      <c r="E26" s="297"/>
      <c r="F26" s="297"/>
      <c r="G26" s="297"/>
      <c r="H26" s="297"/>
    </row>
    <row r="27" spans="1:10">
      <c r="A27" s="10"/>
      <c r="B27" s="11"/>
      <c r="C27" s="11"/>
      <c r="D27" s="11"/>
      <c r="E27" s="11"/>
      <c r="F27" s="11"/>
      <c r="G27" s="11"/>
      <c r="H27" s="11"/>
    </row>
    <row r="28" spans="1:10" ht="12" customHeight="1">
      <c r="A28" s="298" t="s">
        <v>21</v>
      </c>
      <c r="B28" s="299"/>
      <c r="C28" s="299"/>
      <c r="D28" s="13"/>
      <c r="E28" s="12" t="s">
        <v>19</v>
      </c>
      <c r="F28" s="11"/>
      <c r="G28" s="11"/>
      <c r="H28" s="11"/>
    </row>
    <row r="29" spans="1:10" ht="13.5" customHeight="1">
      <c r="A29" s="298" t="s">
        <v>18</v>
      </c>
      <c r="B29" s="299"/>
      <c r="C29" s="299"/>
      <c r="D29" s="300"/>
      <c r="E29" s="12" t="s">
        <v>20</v>
      </c>
      <c r="F29" s="11"/>
      <c r="G29" s="11"/>
      <c r="H29" s="11"/>
    </row>
    <row r="31" spans="1:10" ht="108" customHeight="1">
      <c r="A31" s="272" t="s">
        <v>8</v>
      </c>
      <c r="B31" s="272"/>
      <c r="C31" s="272"/>
      <c r="D31" s="272"/>
      <c r="E31" s="272" t="s">
        <v>297</v>
      </c>
      <c r="F31" s="272"/>
      <c r="G31" s="119" t="s">
        <v>298</v>
      </c>
      <c r="H31" s="4" t="s">
        <v>9</v>
      </c>
      <c r="I31" s="180" t="s">
        <v>383</v>
      </c>
      <c r="J31" s="225"/>
    </row>
    <row r="32" spans="1:10" ht="85.5" customHeight="1">
      <c r="A32" s="192" t="s">
        <v>299</v>
      </c>
      <c r="B32" s="193"/>
      <c r="C32" s="193"/>
      <c r="D32" s="194"/>
      <c r="E32" s="180"/>
      <c r="F32" s="181"/>
      <c r="G32" s="119" t="s">
        <v>375</v>
      </c>
      <c r="H32" s="114">
        <v>1</v>
      </c>
      <c r="I32" s="180"/>
      <c r="J32" s="181"/>
    </row>
    <row r="33" spans="1:10" ht="40.5" customHeight="1">
      <c r="A33" s="192" t="s">
        <v>300</v>
      </c>
      <c r="B33" s="193"/>
      <c r="C33" s="193"/>
      <c r="D33" s="194"/>
      <c r="E33" s="180"/>
      <c r="F33" s="181"/>
      <c r="G33" s="119" t="s">
        <v>375</v>
      </c>
      <c r="H33" s="114">
        <v>1</v>
      </c>
      <c r="I33" s="180"/>
      <c r="J33" s="181"/>
    </row>
    <row r="34" spans="1:10" ht="95.25" customHeight="1">
      <c r="A34" s="192" t="s">
        <v>301</v>
      </c>
      <c r="B34" s="193"/>
      <c r="C34" s="193"/>
      <c r="D34" s="194"/>
      <c r="E34" s="180"/>
      <c r="F34" s="181"/>
      <c r="G34" s="119" t="s">
        <v>375</v>
      </c>
      <c r="H34" s="114">
        <v>1</v>
      </c>
      <c r="I34" s="180"/>
      <c r="J34" s="181"/>
    </row>
    <row r="35" spans="1:10" ht="56.45" customHeight="1">
      <c r="A35" s="192" t="s">
        <v>302</v>
      </c>
      <c r="B35" s="193"/>
      <c r="C35" s="193"/>
      <c r="D35" s="194"/>
      <c r="E35" s="293" t="s">
        <v>303</v>
      </c>
      <c r="F35" s="294"/>
      <c r="G35" s="4"/>
      <c r="H35" s="4">
        <v>1</v>
      </c>
      <c r="I35" s="180"/>
      <c r="J35" s="225"/>
    </row>
    <row r="36" spans="1:10" ht="67.5" customHeight="1">
      <c r="A36" s="192" t="s">
        <v>304</v>
      </c>
      <c r="B36" s="193"/>
      <c r="C36" s="193"/>
      <c r="D36" s="194"/>
      <c r="E36" s="293" t="s">
        <v>10</v>
      </c>
      <c r="F36" s="294"/>
      <c r="G36" s="4"/>
      <c r="H36" s="4">
        <v>1</v>
      </c>
      <c r="I36" s="180"/>
      <c r="J36" s="225"/>
    </row>
    <row r="37" spans="1:10" ht="42.6" customHeight="1">
      <c r="A37" s="192" t="s">
        <v>305</v>
      </c>
      <c r="B37" s="193"/>
      <c r="C37" s="193"/>
      <c r="D37" s="194"/>
      <c r="E37" s="293" t="s">
        <v>10</v>
      </c>
      <c r="F37" s="294"/>
      <c r="G37" s="4"/>
      <c r="H37" s="4">
        <v>1</v>
      </c>
      <c r="I37" s="180"/>
      <c r="J37" s="225"/>
    </row>
    <row r="38" spans="1:10" ht="30.95" customHeight="1">
      <c r="A38" s="192" t="s">
        <v>306</v>
      </c>
      <c r="B38" s="193"/>
      <c r="C38" s="193"/>
      <c r="D38" s="194"/>
      <c r="E38" s="293" t="s">
        <v>10</v>
      </c>
      <c r="F38" s="294"/>
      <c r="G38" s="4" t="s">
        <v>375</v>
      </c>
      <c r="H38" s="4">
        <v>1</v>
      </c>
      <c r="I38" s="180"/>
      <c r="J38" s="225"/>
    </row>
    <row r="39" spans="1:10" ht="59.1" customHeight="1">
      <c r="A39" s="192" t="s">
        <v>307</v>
      </c>
      <c r="B39" s="193"/>
      <c r="C39" s="193"/>
      <c r="D39" s="194"/>
      <c r="E39" s="293" t="s">
        <v>10</v>
      </c>
      <c r="F39" s="294"/>
      <c r="G39" s="4" t="s">
        <v>375</v>
      </c>
      <c r="H39" s="4">
        <v>1</v>
      </c>
      <c r="I39" s="180"/>
      <c r="J39" s="225"/>
    </row>
    <row r="40" spans="1:10" ht="70.5" customHeight="1">
      <c r="A40" s="192" t="s">
        <v>308</v>
      </c>
      <c r="B40" s="193"/>
      <c r="C40" s="193"/>
      <c r="D40" s="194"/>
      <c r="E40" s="293" t="s">
        <v>10</v>
      </c>
      <c r="F40" s="294"/>
      <c r="G40" s="4" t="s">
        <v>375</v>
      </c>
      <c r="H40" s="4">
        <v>1</v>
      </c>
      <c r="I40" s="180"/>
      <c r="J40" s="225"/>
    </row>
    <row r="41" spans="1:10" ht="138" customHeight="1">
      <c r="A41" s="192" t="s">
        <v>309</v>
      </c>
      <c r="B41" s="193"/>
      <c r="C41" s="193"/>
      <c r="D41" s="194"/>
      <c r="E41" s="293" t="s">
        <v>10</v>
      </c>
      <c r="F41" s="294"/>
      <c r="G41" s="4" t="s">
        <v>375</v>
      </c>
      <c r="H41" s="4">
        <v>1</v>
      </c>
      <c r="I41" s="180"/>
      <c r="J41" s="225"/>
    </row>
    <row r="42" spans="1:10" ht="46.5" customHeight="1">
      <c r="A42" s="192" t="s">
        <v>310</v>
      </c>
      <c r="B42" s="193"/>
      <c r="C42" s="193"/>
      <c r="D42" s="194"/>
      <c r="E42" s="293" t="s">
        <v>311</v>
      </c>
      <c r="F42" s="294"/>
      <c r="G42" s="4" t="s">
        <v>375</v>
      </c>
      <c r="H42" s="4">
        <v>1</v>
      </c>
      <c r="I42" s="180"/>
      <c r="J42" s="225"/>
    </row>
    <row r="43" spans="1:10" ht="56.45" customHeight="1">
      <c r="A43" s="192" t="s">
        <v>312</v>
      </c>
      <c r="B43" s="193"/>
      <c r="C43" s="193"/>
      <c r="D43" s="194"/>
      <c r="E43" s="293" t="s">
        <v>10</v>
      </c>
      <c r="F43" s="294"/>
      <c r="G43" s="4" t="s">
        <v>375</v>
      </c>
      <c r="H43" s="4">
        <v>1</v>
      </c>
      <c r="I43" s="180"/>
      <c r="J43" s="225"/>
    </row>
    <row r="44" spans="1:10" ht="46.5" customHeight="1">
      <c r="A44" s="192" t="s">
        <v>313</v>
      </c>
      <c r="B44" s="193"/>
      <c r="C44" s="193"/>
      <c r="D44" s="194"/>
      <c r="E44" s="293" t="s">
        <v>11</v>
      </c>
      <c r="F44" s="294"/>
      <c r="G44" s="4" t="s">
        <v>375</v>
      </c>
      <c r="H44" s="4">
        <v>1</v>
      </c>
      <c r="I44" s="180"/>
      <c r="J44" s="225"/>
    </row>
    <row r="45" spans="1:10" ht="150.6" customHeight="1">
      <c r="A45" s="192" t="s">
        <v>314</v>
      </c>
      <c r="B45" s="193"/>
      <c r="C45" s="193"/>
      <c r="D45" s="194"/>
      <c r="E45" s="293" t="s">
        <v>12</v>
      </c>
      <c r="F45" s="294"/>
      <c r="G45" s="4" t="s">
        <v>375</v>
      </c>
      <c r="H45" s="4">
        <v>1</v>
      </c>
      <c r="I45" s="180"/>
      <c r="J45" s="225"/>
    </row>
    <row r="46" spans="1:10" ht="42.95" customHeight="1">
      <c r="A46" s="192" t="s">
        <v>315</v>
      </c>
      <c r="B46" s="193"/>
      <c r="C46" s="193"/>
      <c r="D46" s="194"/>
      <c r="E46" s="293" t="s">
        <v>10</v>
      </c>
      <c r="F46" s="294"/>
      <c r="G46" s="4" t="s">
        <v>375</v>
      </c>
      <c r="H46" s="4">
        <v>1</v>
      </c>
      <c r="I46" s="180"/>
      <c r="J46" s="225"/>
    </row>
    <row r="47" spans="1:10" ht="381" customHeight="1">
      <c r="A47" s="303" t="s">
        <v>316</v>
      </c>
      <c r="B47" s="304"/>
      <c r="C47" s="304"/>
      <c r="D47" s="305"/>
      <c r="E47" s="306" t="s">
        <v>317</v>
      </c>
      <c r="F47" s="307"/>
      <c r="G47" s="4" t="s">
        <v>375</v>
      </c>
      <c r="H47" s="4">
        <v>1</v>
      </c>
      <c r="I47" s="180"/>
      <c r="J47" s="225"/>
    </row>
    <row r="48" spans="1:10" ht="54.95" customHeight="1">
      <c r="A48" s="192" t="s">
        <v>318</v>
      </c>
      <c r="B48" s="193"/>
      <c r="C48" s="193"/>
      <c r="D48" s="194"/>
      <c r="E48" s="293" t="s">
        <v>319</v>
      </c>
      <c r="F48" s="294"/>
      <c r="G48" s="122"/>
      <c r="H48" s="4">
        <v>1</v>
      </c>
      <c r="I48" s="180"/>
      <c r="J48" s="225"/>
    </row>
    <row r="49" spans="1:10" ht="126.6" customHeight="1">
      <c r="A49" s="192" t="s">
        <v>320</v>
      </c>
      <c r="B49" s="193"/>
      <c r="C49" s="193"/>
      <c r="D49" s="194"/>
      <c r="E49" s="293" t="s">
        <v>13</v>
      </c>
      <c r="F49" s="294"/>
      <c r="G49" s="4"/>
      <c r="H49" s="4">
        <v>1</v>
      </c>
      <c r="I49" s="180"/>
      <c r="J49" s="225"/>
    </row>
    <row r="50" spans="1:10" ht="45.6" customHeight="1">
      <c r="A50" s="192" t="s">
        <v>321</v>
      </c>
      <c r="B50" s="193"/>
      <c r="C50" s="193"/>
      <c r="D50" s="194"/>
      <c r="E50" s="293" t="s">
        <v>14</v>
      </c>
      <c r="F50" s="294"/>
      <c r="G50" s="4" t="s">
        <v>375</v>
      </c>
      <c r="H50" s="4">
        <v>1</v>
      </c>
      <c r="I50" s="180"/>
      <c r="J50" s="225"/>
    </row>
    <row r="51" spans="1:10" ht="73.5" customHeight="1">
      <c r="A51" s="192" t="s">
        <v>322</v>
      </c>
      <c r="B51" s="193"/>
      <c r="C51" s="193"/>
      <c r="D51" s="194"/>
      <c r="E51" s="293" t="s">
        <v>16</v>
      </c>
      <c r="F51" s="294"/>
      <c r="G51" s="4" t="s">
        <v>375</v>
      </c>
      <c r="H51" s="4">
        <v>1</v>
      </c>
      <c r="I51" s="180"/>
      <c r="J51" s="225"/>
    </row>
    <row r="52" spans="1:10" ht="20.45" customHeight="1">
      <c r="A52" s="192" t="s">
        <v>323</v>
      </c>
      <c r="B52" s="193"/>
      <c r="C52" s="193"/>
      <c r="D52" s="194"/>
      <c r="E52" s="293" t="s">
        <v>15</v>
      </c>
      <c r="F52" s="294"/>
      <c r="G52" s="4" t="s">
        <v>375</v>
      </c>
      <c r="H52" s="4">
        <v>1</v>
      </c>
      <c r="I52" s="180"/>
      <c r="J52" s="225"/>
    </row>
    <row r="53" spans="1:10" ht="49.5" customHeight="1">
      <c r="A53" s="193" t="s">
        <v>324</v>
      </c>
      <c r="B53" s="301"/>
      <c r="C53" s="301"/>
      <c r="D53" s="302"/>
      <c r="E53" s="293" t="s">
        <v>15</v>
      </c>
      <c r="F53" s="294"/>
      <c r="G53" s="4" t="s">
        <v>375</v>
      </c>
      <c r="H53" s="4">
        <v>1</v>
      </c>
      <c r="I53" s="180"/>
      <c r="J53" s="225"/>
    </row>
    <row r="54" spans="1:10" ht="77.099999999999994" customHeight="1">
      <c r="A54" s="193" t="s">
        <v>325</v>
      </c>
      <c r="B54" s="234"/>
      <c r="C54" s="234"/>
      <c r="D54" s="235"/>
      <c r="E54" s="293" t="s">
        <v>15</v>
      </c>
      <c r="F54" s="294"/>
      <c r="G54" s="4" t="s">
        <v>375</v>
      </c>
      <c r="H54" s="4">
        <v>1</v>
      </c>
      <c r="I54" s="180"/>
      <c r="J54" s="225"/>
    </row>
    <row r="55" spans="1:10" ht="44.1" customHeight="1">
      <c r="A55" s="192" t="s">
        <v>326</v>
      </c>
      <c r="B55" s="193"/>
      <c r="C55" s="193"/>
      <c r="D55" s="194"/>
      <c r="E55" s="293" t="s">
        <v>15</v>
      </c>
      <c r="F55" s="294"/>
      <c r="G55" s="4" t="s">
        <v>375</v>
      </c>
      <c r="H55" s="4">
        <v>1</v>
      </c>
      <c r="I55" s="180"/>
      <c r="J55" s="225"/>
    </row>
    <row r="56" spans="1:10" ht="37.5" customHeight="1">
      <c r="A56" s="192" t="s">
        <v>327</v>
      </c>
      <c r="B56" s="193"/>
      <c r="C56" s="193"/>
      <c r="D56" s="194"/>
      <c r="E56" s="293" t="s">
        <v>15</v>
      </c>
      <c r="F56" s="294"/>
      <c r="G56" s="4" t="s">
        <v>375</v>
      </c>
      <c r="H56" s="4">
        <v>1</v>
      </c>
      <c r="I56" s="180"/>
      <c r="J56" s="225"/>
    </row>
    <row r="57" spans="1:10" ht="29.1" customHeight="1">
      <c r="A57" s="192" t="s">
        <v>328</v>
      </c>
      <c r="B57" s="193"/>
      <c r="C57" s="193"/>
      <c r="D57" s="194"/>
      <c r="E57" s="293" t="s">
        <v>15</v>
      </c>
      <c r="F57" s="294"/>
      <c r="G57" s="4" t="s">
        <v>375</v>
      </c>
      <c r="H57" s="4">
        <v>1</v>
      </c>
      <c r="I57" s="180"/>
      <c r="J57" s="225"/>
    </row>
    <row r="58" spans="1:10" ht="18.95" customHeight="1">
      <c r="A58" s="192" t="s">
        <v>329</v>
      </c>
      <c r="B58" s="193"/>
      <c r="C58" s="193"/>
      <c r="D58" s="194"/>
      <c r="E58" s="293" t="s">
        <v>15</v>
      </c>
      <c r="F58" s="294"/>
      <c r="G58" s="4" t="s">
        <v>375</v>
      </c>
      <c r="H58" s="4">
        <v>1</v>
      </c>
      <c r="I58" s="180"/>
      <c r="J58" s="225"/>
    </row>
    <row r="59" spans="1:10" ht="54.75" customHeight="1">
      <c r="A59" s="192" t="s">
        <v>332</v>
      </c>
      <c r="B59" s="193"/>
      <c r="C59" s="193"/>
      <c r="D59" s="194"/>
      <c r="E59" s="293" t="s">
        <v>330</v>
      </c>
      <c r="F59" s="294"/>
      <c r="G59" s="4" t="s">
        <v>375</v>
      </c>
      <c r="H59" s="4">
        <v>1</v>
      </c>
      <c r="I59" s="180"/>
      <c r="J59" s="225"/>
    </row>
    <row r="60" spans="1:10" ht="63" customHeight="1">
      <c r="A60" s="192" t="s">
        <v>333</v>
      </c>
      <c r="B60" s="193"/>
      <c r="C60" s="193"/>
      <c r="D60" s="194"/>
      <c r="E60" s="293" t="s">
        <v>331</v>
      </c>
      <c r="F60" s="294"/>
      <c r="G60" s="4" t="s">
        <v>376</v>
      </c>
      <c r="H60" s="4">
        <v>0</v>
      </c>
      <c r="I60" s="180"/>
      <c r="J60" s="225"/>
    </row>
    <row r="61" spans="1:10" ht="18.600000000000001" customHeight="1">
      <c r="A61" s="192" t="s">
        <v>334</v>
      </c>
      <c r="B61" s="193"/>
      <c r="C61" s="193"/>
      <c r="D61" s="194"/>
      <c r="E61" s="293"/>
      <c r="F61" s="294"/>
      <c r="G61" s="4" t="s">
        <v>375</v>
      </c>
      <c r="H61" s="4">
        <v>1</v>
      </c>
      <c r="I61" s="180"/>
      <c r="J61" s="225"/>
    </row>
    <row r="62" spans="1:10">
      <c r="A62" s="308" t="s">
        <v>17</v>
      </c>
      <c r="B62" s="309"/>
      <c r="C62" s="309"/>
      <c r="D62" s="309"/>
      <c r="E62" s="309"/>
      <c r="F62" s="309"/>
      <c r="G62" s="310"/>
      <c r="H62" s="311">
        <v>29</v>
      </c>
      <c r="I62" s="312"/>
      <c r="J62" s="313"/>
    </row>
    <row r="63" spans="1:10">
      <c r="A63" s="2"/>
      <c r="B63" s="2"/>
      <c r="C63" s="2"/>
      <c r="D63" s="2"/>
      <c r="E63" s="2"/>
      <c r="F63" s="2"/>
      <c r="G63" s="2"/>
      <c r="H63" s="2"/>
      <c r="I63" s="2"/>
    </row>
    <row r="64" spans="1:10">
      <c r="A64" s="271" t="s">
        <v>26</v>
      </c>
      <c r="B64" s="271"/>
      <c r="C64" s="171" t="s">
        <v>25</v>
      </c>
      <c r="D64" s="209"/>
      <c r="E64" s="209"/>
      <c r="F64" s="209"/>
      <c r="G64" s="209"/>
      <c r="H64" s="209"/>
      <c r="I64" s="209"/>
      <c r="J64" s="209"/>
    </row>
    <row r="65" spans="1:10" ht="6" customHeight="1">
      <c r="A65" s="2"/>
      <c r="B65" s="2"/>
      <c r="C65" s="2"/>
      <c r="D65" s="2"/>
      <c r="E65" s="2"/>
      <c r="F65" s="2"/>
      <c r="G65" s="2"/>
      <c r="H65" s="2"/>
      <c r="I65" s="2"/>
    </row>
    <row r="66" spans="1:10">
      <c r="A66" s="14"/>
      <c r="C66" s="27"/>
      <c r="D66" s="29">
        <v>29</v>
      </c>
      <c r="E66" s="145" t="s">
        <v>22</v>
      </c>
      <c r="F66" s="258" t="s">
        <v>23</v>
      </c>
      <c r="G66" s="259">
        <f>D66/D67*100</f>
        <v>96.666666666666671</v>
      </c>
      <c r="H66" s="145" t="s">
        <v>24</v>
      </c>
      <c r="I66" s="2"/>
    </row>
    <row r="67" spans="1:10">
      <c r="C67" s="28"/>
      <c r="D67" s="18">
        <v>30</v>
      </c>
      <c r="E67" s="145"/>
      <c r="F67" s="258"/>
      <c r="G67" s="259"/>
      <c r="H67" s="145"/>
      <c r="I67" s="2"/>
    </row>
    <row r="68" spans="1:10">
      <c r="A68" s="2"/>
      <c r="B68" s="2"/>
      <c r="C68" s="2"/>
      <c r="D68" s="2"/>
      <c r="E68" s="2"/>
      <c r="F68" s="2"/>
      <c r="G68" s="2"/>
      <c r="H68" s="2"/>
      <c r="I68" s="2"/>
    </row>
    <row r="69" spans="1:10">
      <c r="A69" s="182" t="s">
        <v>276</v>
      </c>
      <c r="B69" s="182"/>
      <c r="C69" s="182"/>
      <c r="D69" s="182"/>
      <c r="E69" s="182"/>
      <c r="F69" s="182"/>
      <c r="G69" s="182"/>
      <c r="H69" s="182"/>
      <c r="I69" s="182"/>
      <c r="J69" s="182"/>
    </row>
    <row r="70" spans="1:10">
      <c r="A70" s="2"/>
      <c r="B70" s="2"/>
      <c r="C70" s="2"/>
      <c r="D70" s="2"/>
      <c r="E70" s="2"/>
      <c r="F70" s="2"/>
      <c r="G70" s="2"/>
      <c r="H70" s="2"/>
      <c r="I70" s="2"/>
    </row>
    <row r="71" spans="1:10" ht="22.5">
      <c r="A71" s="260"/>
      <c r="B71" s="261"/>
      <c r="C71" s="262" t="s">
        <v>32</v>
      </c>
      <c r="D71" s="262"/>
      <c r="E71" s="262"/>
      <c r="F71" s="262"/>
      <c r="G71" s="262"/>
      <c r="H71" s="72">
        <v>1</v>
      </c>
      <c r="I71" s="39"/>
      <c r="J71" s="1"/>
    </row>
    <row r="72" spans="1:10" ht="23.45" customHeight="1">
      <c r="A72" s="2"/>
      <c r="B72" s="2"/>
      <c r="C72" s="2"/>
      <c r="D72" s="2"/>
      <c r="E72" s="2"/>
      <c r="F72" s="2"/>
      <c r="G72" s="2"/>
      <c r="H72" s="90" t="s">
        <v>61</v>
      </c>
      <c r="I72" s="2"/>
    </row>
    <row r="73" spans="1:10" ht="16.5" thickBot="1">
      <c r="A73" s="32"/>
      <c r="B73" s="32"/>
      <c r="C73" s="32"/>
      <c r="D73" s="32"/>
      <c r="E73" s="32"/>
      <c r="F73" s="32"/>
      <c r="G73" s="32"/>
      <c r="H73" s="37"/>
      <c r="I73" s="32"/>
    </row>
    <row r="74" spans="1:10" ht="18.75">
      <c r="A74" s="173" t="s">
        <v>27</v>
      </c>
      <c r="B74" s="174"/>
      <c r="C74" s="174"/>
      <c r="D74" s="174"/>
      <c r="E74" s="174"/>
      <c r="F74" s="174"/>
      <c r="G74" s="174"/>
      <c r="H74" s="174"/>
      <c r="I74" s="174"/>
      <c r="J74" s="175"/>
    </row>
    <row r="75" spans="1:10" ht="34.5" customHeight="1">
      <c r="A75" s="153" t="s">
        <v>382</v>
      </c>
      <c r="B75" s="154"/>
      <c r="C75" s="154"/>
      <c r="D75" s="154"/>
      <c r="E75" s="154"/>
      <c r="F75" s="154"/>
      <c r="G75" s="154"/>
      <c r="H75" s="154"/>
      <c r="I75" s="154"/>
      <c r="J75" s="155"/>
    </row>
    <row r="76" spans="1:10" ht="15" customHeight="1">
      <c r="A76" s="218" t="s">
        <v>28</v>
      </c>
      <c r="B76" s="218"/>
      <c r="C76" s="218"/>
      <c r="D76" s="218"/>
      <c r="E76" s="218"/>
      <c r="F76" s="218"/>
      <c r="G76" s="218"/>
      <c r="H76" s="218"/>
      <c r="I76" s="218"/>
      <c r="J76" s="218"/>
    </row>
    <row r="79" spans="1:10" ht="18.75">
      <c r="A79" s="15" t="s">
        <v>29</v>
      </c>
      <c r="B79" s="164" t="s">
        <v>30</v>
      </c>
      <c r="C79" s="157"/>
      <c r="D79" s="157"/>
      <c r="E79" s="157"/>
      <c r="F79" s="157"/>
      <c r="G79" s="157"/>
      <c r="H79" s="157"/>
      <c r="I79" s="157"/>
      <c r="J79" s="16"/>
    </row>
    <row r="80" spans="1:10" ht="51" customHeight="1">
      <c r="B80" s="157"/>
      <c r="C80" s="157"/>
      <c r="D80" s="157"/>
      <c r="E80" s="157"/>
      <c r="F80" s="157"/>
      <c r="G80" s="157"/>
      <c r="H80" s="157"/>
      <c r="I80" s="157"/>
      <c r="J80" s="16"/>
    </row>
    <row r="81" spans="1:10" ht="57" customHeight="1">
      <c r="A81" s="317" t="s">
        <v>292</v>
      </c>
      <c r="B81" s="317"/>
      <c r="C81" s="317"/>
      <c r="D81" s="317"/>
      <c r="E81" s="317"/>
      <c r="F81" s="317"/>
      <c r="G81" s="317"/>
      <c r="H81" s="317"/>
      <c r="I81" s="317"/>
      <c r="J81" s="317"/>
    </row>
    <row r="82" spans="1:10">
      <c r="A82" s="10"/>
      <c r="B82" s="22"/>
      <c r="C82" s="22"/>
      <c r="D82" s="22"/>
      <c r="E82" s="22"/>
      <c r="F82" s="22"/>
      <c r="G82" s="22"/>
      <c r="H82" s="22"/>
    </row>
    <row r="83" spans="1:10">
      <c r="A83" s="298" t="s">
        <v>21</v>
      </c>
      <c r="B83" s="299"/>
      <c r="C83" s="299"/>
      <c r="D83" s="13"/>
      <c r="E83" s="21" t="s">
        <v>19</v>
      </c>
      <c r="F83" s="22"/>
      <c r="G83" s="22"/>
      <c r="H83" s="22"/>
    </row>
    <row r="84" spans="1:10">
      <c r="A84" s="298" t="s">
        <v>18</v>
      </c>
      <c r="B84" s="299"/>
      <c r="C84" s="299"/>
      <c r="D84" s="300"/>
      <c r="E84" s="21" t="s">
        <v>20</v>
      </c>
      <c r="F84" s="22"/>
      <c r="G84" s="22"/>
      <c r="H84" s="22"/>
    </row>
    <row r="86" spans="1:10" ht="140.25">
      <c r="A86" s="272" t="s">
        <v>8</v>
      </c>
      <c r="B86" s="272"/>
      <c r="C86" s="272"/>
      <c r="D86" s="272"/>
      <c r="E86" s="272" t="s">
        <v>297</v>
      </c>
      <c r="F86" s="272"/>
      <c r="G86" s="119" t="s">
        <v>335</v>
      </c>
      <c r="H86" s="23" t="s">
        <v>9</v>
      </c>
      <c r="I86" s="272" t="s">
        <v>383</v>
      </c>
      <c r="J86" s="314"/>
    </row>
    <row r="87" spans="1:10" ht="14.45" customHeight="1">
      <c r="A87" s="327" t="s">
        <v>35</v>
      </c>
      <c r="B87" s="327"/>
      <c r="C87" s="327"/>
      <c r="D87" s="327"/>
      <c r="E87" s="263"/>
      <c r="F87" s="263"/>
      <c r="G87" s="263"/>
      <c r="H87" s="263"/>
      <c r="I87" s="263"/>
      <c r="J87" s="263"/>
    </row>
    <row r="88" spans="1:10" ht="64.5" customHeight="1">
      <c r="A88" s="256" t="s">
        <v>41</v>
      </c>
      <c r="B88" s="256"/>
      <c r="C88" s="256"/>
      <c r="D88" s="256"/>
      <c r="E88" s="272" t="s">
        <v>36</v>
      </c>
      <c r="F88" s="272"/>
      <c r="G88" s="26" t="s">
        <v>375</v>
      </c>
      <c r="H88" s="35">
        <v>1</v>
      </c>
      <c r="I88" s="216"/>
      <c r="J88" s="216"/>
    </row>
    <row r="89" spans="1:10" ht="37.5" customHeight="1">
      <c r="A89" s="256" t="s">
        <v>42</v>
      </c>
      <c r="B89" s="256"/>
      <c r="C89" s="256"/>
      <c r="D89" s="256"/>
      <c r="E89" s="272" t="s">
        <v>36</v>
      </c>
      <c r="F89" s="272"/>
      <c r="G89" s="26" t="s">
        <v>375</v>
      </c>
      <c r="H89" s="35">
        <v>1</v>
      </c>
      <c r="I89" s="216"/>
      <c r="J89" s="216"/>
    </row>
    <row r="90" spans="1:10" ht="30.6" customHeight="1">
      <c r="A90" s="256" t="s">
        <v>43</v>
      </c>
      <c r="B90" s="256"/>
      <c r="C90" s="256"/>
      <c r="D90" s="256"/>
      <c r="E90" s="272" t="s">
        <v>36</v>
      </c>
      <c r="F90" s="272"/>
      <c r="G90" s="26" t="s">
        <v>375</v>
      </c>
      <c r="H90" s="35">
        <v>1</v>
      </c>
      <c r="I90" s="216"/>
      <c r="J90" s="216"/>
    </row>
    <row r="91" spans="1:10" ht="36.950000000000003" customHeight="1">
      <c r="A91" s="256" t="s">
        <v>44</v>
      </c>
      <c r="B91" s="256"/>
      <c r="C91" s="256"/>
      <c r="D91" s="256"/>
      <c r="E91" s="272" t="s">
        <v>36</v>
      </c>
      <c r="F91" s="272"/>
      <c r="G91" s="26" t="s">
        <v>375</v>
      </c>
      <c r="H91" s="35">
        <v>1</v>
      </c>
      <c r="I91" s="216"/>
      <c r="J91" s="216"/>
    </row>
    <row r="92" spans="1:10" ht="244.5" customHeight="1">
      <c r="A92" s="256" t="s">
        <v>45</v>
      </c>
      <c r="B92" s="256"/>
      <c r="C92" s="256"/>
      <c r="D92" s="256"/>
      <c r="E92" s="272" t="s">
        <v>36</v>
      </c>
      <c r="F92" s="272"/>
      <c r="G92" s="26" t="s">
        <v>375</v>
      </c>
      <c r="H92" s="35">
        <v>1</v>
      </c>
      <c r="I92" s="216"/>
      <c r="J92" s="216"/>
    </row>
    <row r="93" spans="1:10" ht="20.45" customHeight="1">
      <c r="A93" s="263" t="s">
        <v>33</v>
      </c>
      <c r="B93" s="263"/>
      <c r="C93" s="263"/>
      <c r="D93" s="263"/>
      <c r="E93" s="264"/>
      <c r="F93" s="264"/>
      <c r="G93" s="264"/>
      <c r="H93" s="264"/>
      <c r="I93" s="264"/>
      <c r="J93" s="264"/>
    </row>
    <row r="94" spans="1:10">
      <c r="A94" s="256" t="s">
        <v>46</v>
      </c>
      <c r="B94" s="256"/>
      <c r="C94" s="256"/>
      <c r="D94" s="256"/>
      <c r="E94" s="272" t="s">
        <v>37</v>
      </c>
      <c r="F94" s="272"/>
      <c r="G94" s="17" t="s">
        <v>375</v>
      </c>
      <c r="H94" s="35">
        <v>1</v>
      </c>
      <c r="I94" s="256"/>
      <c r="J94" s="256"/>
    </row>
    <row r="95" spans="1:10" ht="31.5" customHeight="1">
      <c r="A95" s="256" t="s">
        <v>47</v>
      </c>
      <c r="B95" s="256"/>
      <c r="C95" s="256"/>
      <c r="D95" s="256"/>
      <c r="E95" s="272" t="s">
        <v>37</v>
      </c>
      <c r="F95" s="272"/>
      <c r="G95" s="17" t="s">
        <v>375</v>
      </c>
      <c r="H95" s="35">
        <v>1</v>
      </c>
      <c r="I95" s="256"/>
      <c r="J95" s="256"/>
    </row>
    <row r="96" spans="1:10" ht="30" customHeight="1">
      <c r="A96" s="256" t="s">
        <v>48</v>
      </c>
      <c r="B96" s="256"/>
      <c r="C96" s="256"/>
      <c r="D96" s="256"/>
      <c r="E96" s="272" t="s">
        <v>39</v>
      </c>
      <c r="F96" s="272"/>
      <c r="G96" s="17" t="s">
        <v>375</v>
      </c>
      <c r="H96" s="35">
        <v>1</v>
      </c>
      <c r="I96" s="256"/>
      <c r="J96" s="256"/>
    </row>
    <row r="97" spans="1:10" ht="42" customHeight="1">
      <c r="A97" s="256" t="s">
        <v>49</v>
      </c>
      <c r="B97" s="256"/>
      <c r="C97" s="256"/>
      <c r="D97" s="256"/>
      <c r="E97" s="272" t="s">
        <v>39</v>
      </c>
      <c r="F97" s="272"/>
      <c r="G97" s="17" t="s">
        <v>375</v>
      </c>
      <c r="H97" s="35">
        <v>1</v>
      </c>
      <c r="I97" s="256"/>
      <c r="J97" s="256"/>
    </row>
    <row r="98" spans="1:10" ht="15" customHeight="1">
      <c r="A98" s="256" t="s">
        <v>53</v>
      </c>
      <c r="B98" s="256"/>
      <c r="C98" s="256"/>
      <c r="D98" s="256"/>
      <c r="E98" s="272" t="s">
        <v>37</v>
      </c>
      <c r="F98" s="272"/>
      <c r="G98" s="17" t="s">
        <v>375</v>
      </c>
      <c r="H98" s="35">
        <v>1</v>
      </c>
      <c r="I98" s="256"/>
      <c r="J98" s="256"/>
    </row>
    <row r="99" spans="1:10" ht="79.5" customHeight="1">
      <c r="A99" s="256" t="s">
        <v>54</v>
      </c>
      <c r="B99" s="256"/>
      <c r="C99" s="256"/>
      <c r="D99" s="256"/>
      <c r="E99" s="272" t="s">
        <v>37</v>
      </c>
      <c r="F99" s="272"/>
      <c r="G99" s="17" t="s">
        <v>375</v>
      </c>
      <c r="H99" s="35">
        <v>1</v>
      </c>
      <c r="I99" s="256"/>
      <c r="J99" s="256"/>
    </row>
    <row r="100" spans="1:10" ht="42.6" customHeight="1">
      <c r="A100" s="256" t="s">
        <v>55</v>
      </c>
      <c r="B100" s="256"/>
      <c r="C100" s="256"/>
      <c r="D100" s="256"/>
      <c r="E100" s="272" t="s">
        <v>39</v>
      </c>
      <c r="F100" s="272"/>
      <c r="G100" s="122" t="s">
        <v>375</v>
      </c>
      <c r="H100" s="35">
        <v>1</v>
      </c>
      <c r="I100" s="256"/>
      <c r="J100" s="256"/>
    </row>
    <row r="101" spans="1:10" ht="31.5" customHeight="1">
      <c r="A101" s="256" t="s">
        <v>56</v>
      </c>
      <c r="B101" s="256"/>
      <c r="C101" s="256"/>
      <c r="D101" s="256"/>
      <c r="E101" s="272" t="s">
        <v>38</v>
      </c>
      <c r="F101" s="272"/>
      <c r="G101" s="17" t="s">
        <v>375</v>
      </c>
      <c r="H101" s="35">
        <v>1</v>
      </c>
      <c r="I101" s="256"/>
      <c r="J101" s="256"/>
    </row>
    <row r="102" spans="1:10" ht="18" customHeight="1">
      <c r="A102" s="263" t="s">
        <v>34</v>
      </c>
      <c r="B102" s="263"/>
      <c r="C102" s="263"/>
      <c r="D102" s="263"/>
      <c r="E102" s="263"/>
      <c r="F102" s="263"/>
      <c r="G102" s="263"/>
      <c r="H102" s="263"/>
      <c r="I102" s="263"/>
      <c r="J102" s="263"/>
    </row>
    <row r="103" spans="1:10" ht="34.5" customHeight="1">
      <c r="A103" s="256" t="s">
        <v>57</v>
      </c>
      <c r="B103" s="256"/>
      <c r="C103" s="256"/>
      <c r="D103" s="256"/>
      <c r="E103" s="272" t="s">
        <v>36</v>
      </c>
      <c r="F103" s="272"/>
      <c r="G103" s="17" t="s">
        <v>375</v>
      </c>
      <c r="H103" s="35">
        <v>1</v>
      </c>
      <c r="I103" s="256"/>
      <c r="J103" s="256"/>
    </row>
    <row r="104" spans="1:10" ht="63.75" customHeight="1">
      <c r="A104" s="256" t="s">
        <v>336</v>
      </c>
      <c r="B104" s="256"/>
      <c r="C104" s="256"/>
      <c r="D104" s="256"/>
      <c r="E104" s="272" t="s">
        <v>36</v>
      </c>
      <c r="F104" s="272"/>
      <c r="G104" s="17" t="s">
        <v>375</v>
      </c>
      <c r="H104" s="35">
        <v>1</v>
      </c>
      <c r="I104" s="256"/>
      <c r="J104" s="256"/>
    </row>
    <row r="105" spans="1:10" ht="64.5" customHeight="1">
      <c r="A105" s="256" t="s">
        <v>337</v>
      </c>
      <c r="B105" s="256"/>
      <c r="C105" s="256"/>
      <c r="D105" s="256"/>
      <c r="E105" s="272" t="s">
        <v>36</v>
      </c>
      <c r="F105" s="272"/>
      <c r="G105" s="17" t="s">
        <v>375</v>
      </c>
      <c r="H105" s="35">
        <v>1</v>
      </c>
      <c r="I105" s="256"/>
      <c r="J105" s="256"/>
    </row>
    <row r="106" spans="1:10" ht="140.1" customHeight="1">
      <c r="A106" s="256" t="s">
        <v>338</v>
      </c>
      <c r="B106" s="256"/>
      <c r="C106" s="256"/>
      <c r="D106" s="256"/>
      <c r="E106" s="272" t="s">
        <v>36</v>
      </c>
      <c r="F106" s="272"/>
      <c r="G106" s="17" t="s">
        <v>375</v>
      </c>
      <c r="H106" s="35">
        <v>1</v>
      </c>
      <c r="I106" s="256"/>
      <c r="J106" s="256"/>
    </row>
    <row r="107" spans="1:10" ht="18.75">
      <c r="A107" s="265" t="s">
        <v>40</v>
      </c>
      <c r="B107" s="266"/>
      <c r="C107" s="266"/>
      <c r="D107" s="266"/>
      <c r="E107" s="266"/>
      <c r="F107" s="266"/>
      <c r="G107" s="267"/>
      <c r="H107" s="268">
        <f>H106+H105+H104+H103+H101+H100+H99+H98+H97+H96+H95+H94+H92+H91+H90+H89+H88</f>
        <v>17</v>
      </c>
      <c r="I107" s="269"/>
      <c r="J107" s="270"/>
    </row>
    <row r="108" spans="1:10">
      <c r="A108" s="34"/>
      <c r="B108" s="34"/>
      <c r="C108" s="34"/>
      <c r="D108" s="34"/>
      <c r="E108" s="34"/>
      <c r="F108" s="34"/>
      <c r="G108" s="34"/>
      <c r="H108" s="34"/>
      <c r="I108" s="34"/>
      <c r="J108" s="34"/>
    </row>
    <row r="109" spans="1:10">
      <c r="A109" s="19"/>
      <c r="B109" s="19"/>
      <c r="C109" s="19"/>
      <c r="D109" s="19"/>
      <c r="E109" s="19"/>
      <c r="F109" s="19"/>
      <c r="G109" s="19"/>
      <c r="H109" s="19"/>
      <c r="I109" s="19"/>
    </row>
    <row r="110" spans="1:10">
      <c r="A110" s="271" t="s">
        <v>26</v>
      </c>
      <c r="B110" s="271"/>
      <c r="C110" s="171" t="s">
        <v>25</v>
      </c>
      <c r="D110" s="209"/>
      <c r="E110" s="209"/>
      <c r="F110" s="209"/>
      <c r="G110" s="209"/>
      <c r="H110" s="209"/>
      <c r="I110" s="209"/>
      <c r="J110" s="209"/>
    </row>
    <row r="111" spans="1:10">
      <c r="A111" s="19"/>
      <c r="B111" s="19"/>
      <c r="C111" s="19"/>
      <c r="D111" s="19"/>
      <c r="E111" s="19"/>
      <c r="F111" s="19"/>
      <c r="G111" s="19"/>
      <c r="H111" s="19"/>
      <c r="I111" s="19"/>
    </row>
    <row r="112" spans="1:10">
      <c r="A112" s="14"/>
      <c r="C112" s="27"/>
      <c r="D112" s="29">
        <f>H107</f>
        <v>17</v>
      </c>
      <c r="E112" s="145" t="s">
        <v>22</v>
      </c>
      <c r="F112" s="258" t="s">
        <v>23</v>
      </c>
      <c r="G112" s="259">
        <f>D112/D113*100</f>
        <v>100</v>
      </c>
      <c r="H112" s="145" t="s">
        <v>24</v>
      </c>
      <c r="I112" s="19"/>
    </row>
    <row r="113" spans="1:10">
      <c r="C113" s="28"/>
      <c r="D113" s="19">
        <v>17</v>
      </c>
      <c r="E113" s="145"/>
      <c r="F113" s="258"/>
      <c r="G113" s="259"/>
      <c r="H113" s="145"/>
      <c r="I113" s="19"/>
    </row>
    <row r="114" spans="1:10">
      <c r="A114" s="19"/>
      <c r="B114" s="19"/>
      <c r="C114" s="19"/>
      <c r="D114" s="19"/>
      <c r="E114" s="19"/>
      <c r="F114" s="19"/>
      <c r="G114" s="19"/>
      <c r="H114" s="19"/>
      <c r="I114" s="19"/>
    </row>
    <row r="115" spans="1:10">
      <c r="A115" s="19"/>
      <c r="B115" s="19"/>
      <c r="C115" s="19"/>
      <c r="D115" s="19"/>
      <c r="E115" s="19"/>
      <c r="F115" s="19"/>
      <c r="G115" s="19"/>
      <c r="H115" s="19"/>
      <c r="I115" s="19"/>
    </row>
    <row r="116" spans="1:10" ht="22.5">
      <c r="A116" s="260"/>
      <c r="B116" s="261"/>
      <c r="C116" s="262" t="s">
        <v>32</v>
      </c>
      <c r="D116" s="262"/>
      <c r="E116" s="262"/>
      <c r="F116" s="262"/>
      <c r="G116" s="262"/>
      <c r="H116" s="72">
        <v>1</v>
      </c>
      <c r="I116" s="39"/>
      <c r="J116" s="1"/>
    </row>
    <row r="117" spans="1:10">
      <c r="A117" s="19"/>
      <c r="B117" s="19"/>
      <c r="C117" s="19"/>
      <c r="D117" s="19"/>
      <c r="E117" s="19"/>
      <c r="F117" s="19"/>
      <c r="G117" s="19"/>
      <c r="H117" s="73" t="s">
        <v>61</v>
      </c>
      <c r="I117" s="19"/>
    </row>
    <row r="118" spans="1:10" ht="16.5" thickBot="1">
      <c r="A118" s="32"/>
      <c r="B118" s="32"/>
      <c r="C118" s="32"/>
      <c r="D118" s="32"/>
      <c r="E118" s="32"/>
      <c r="F118" s="32"/>
      <c r="G118" s="32"/>
      <c r="H118" s="37"/>
      <c r="I118" s="32"/>
    </row>
    <row r="119" spans="1:10" ht="18.75">
      <c r="A119" s="173" t="s">
        <v>266</v>
      </c>
      <c r="B119" s="174"/>
      <c r="C119" s="174"/>
      <c r="D119" s="174"/>
      <c r="E119" s="174"/>
      <c r="F119" s="174"/>
      <c r="G119" s="174"/>
      <c r="H119" s="174"/>
      <c r="I119" s="174"/>
      <c r="J119" s="175"/>
    </row>
    <row r="120" spans="1:10" ht="36" customHeight="1" thickBot="1">
      <c r="A120" s="276" t="s">
        <v>382</v>
      </c>
      <c r="B120" s="277"/>
      <c r="C120" s="277"/>
      <c r="D120" s="277"/>
      <c r="E120" s="277"/>
      <c r="F120" s="277"/>
      <c r="G120" s="277"/>
      <c r="H120" s="277"/>
      <c r="I120" s="277"/>
      <c r="J120" s="278"/>
    </row>
    <row r="121" spans="1:10">
      <c r="A121" s="196" t="s">
        <v>50</v>
      </c>
      <c r="B121" s="196"/>
      <c r="C121" s="196"/>
      <c r="D121" s="196"/>
      <c r="E121" s="196"/>
      <c r="F121" s="196"/>
      <c r="G121" s="196"/>
      <c r="H121" s="196"/>
      <c r="I121" s="196"/>
      <c r="J121" s="196"/>
    </row>
    <row r="125" spans="1:10" ht="18.75">
      <c r="A125" s="7" t="s">
        <v>51</v>
      </c>
      <c r="B125" s="243" t="s">
        <v>52</v>
      </c>
      <c r="C125" s="243"/>
      <c r="D125" s="243"/>
      <c r="E125" s="243"/>
      <c r="F125" s="243"/>
      <c r="G125" s="243"/>
      <c r="H125" s="243"/>
      <c r="I125" s="243"/>
    </row>
    <row r="126" spans="1:10">
      <c r="B126" s="243"/>
      <c r="C126" s="243"/>
      <c r="D126" s="243"/>
      <c r="E126" s="243"/>
      <c r="F126" s="243"/>
      <c r="G126" s="243"/>
      <c r="H126" s="243"/>
      <c r="I126" s="243"/>
    </row>
    <row r="128" spans="1:10">
      <c r="A128" s="157" t="s">
        <v>58</v>
      </c>
      <c r="B128" s="157"/>
      <c r="C128" s="157"/>
      <c r="D128" s="157"/>
      <c r="E128" s="157"/>
      <c r="F128" s="157"/>
      <c r="G128" s="157"/>
      <c r="H128" s="157"/>
      <c r="I128" s="274" t="s">
        <v>367</v>
      </c>
      <c r="J128" s="274"/>
    </row>
    <row r="129" spans="1:10">
      <c r="I129" s="273" t="s">
        <v>59</v>
      </c>
      <c r="J129" s="273"/>
    </row>
    <row r="131" spans="1:10" ht="22.5">
      <c r="C131" s="38" t="s">
        <v>60</v>
      </c>
      <c r="D131" s="38"/>
      <c r="E131" s="38"/>
      <c r="F131" s="38"/>
      <c r="G131" s="38"/>
      <c r="H131" s="74">
        <v>1</v>
      </c>
    </row>
    <row r="132" spans="1:10">
      <c r="H132" s="73" t="s">
        <v>61</v>
      </c>
    </row>
    <row r="133" spans="1:10" ht="16.5" thickBot="1"/>
    <row r="134" spans="1:10" ht="18.75">
      <c r="A134" s="173" t="s">
        <v>266</v>
      </c>
      <c r="B134" s="174"/>
      <c r="C134" s="174"/>
      <c r="D134" s="174"/>
      <c r="E134" s="174"/>
      <c r="F134" s="174"/>
      <c r="G134" s="174"/>
      <c r="H134" s="174"/>
      <c r="I134" s="174"/>
      <c r="J134" s="175"/>
    </row>
    <row r="135" spans="1:10" ht="37.5" customHeight="1">
      <c r="A135" s="276" t="s">
        <v>382</v>
      </c>
      <c r="B135" s="277"/>
      <c r="C135" s="277"/>
      <c r="D135" s="277"/>
      <c r="E135" s="277"/>
      <c r="F135" s="277"/>
      <c r="G135" s="277"/>
      <c r="H135" s="277"/>
      <c r="I135" s="277"/>
      <c r="J135" s="278"/>
    </row>
    <row r="137" spans="1:10" ht="18.75">
      <c r="A137" s="7" t="s">
        <v>62</v>
      </c>
      <c r="B137" s="243" t="s">
        <v>63</v>
      </c>
      <c r="C137" s="243"/>
      <c r="D137" s="243"/>
      <c r="E137" s="243"/>
      <c r="F137" s="243"/>
      <c r="G137" s="243"/>
      <c r="H137" s="243"/>
      <c r="I137" s="243"/>
    </row>
    <row r="138" spans="1:10">
      <c r="B138" s="243"/>
      <c r="C138" s="243"/>
      <c r="D138" s="243"/>
      <c r="E138" s="243"/>
      <c r="F138" s="243"/>
      <c r="G138" s="243"/>
      <c r="H138" s="243"/>
      <c r="I138" s="243"/>
    </row>
    <row r="140" spans="1:10" ht="16.5">
      <c r="A140" s="41" t="s">
        <v>64</v>
      </c>
      <c r="B140" s="243" t="s">
        <v>65</v>
      </c>
      <c r="C140" s="243"/>
    </row>
    <row r="141" spans="1:10" ht="29.1" customHeight="1">
      <c r="A141" s="171" t="s">
        <v>66</v>
      </c>
      <c r="B141" s="171"/>
      <c r="C141" s="171"/>
      <c r="D141" s="171"/>
      <c r="E141" s="171"/>
      <c r="F141" s="171"/>
      <c r="G141" s="171"/>
      <c r="H141" s="275"/>
      <c r="I141" s="274" t="s">
        <v>367</v>
      </c>
      <c r="J141" s="274"/>
    </row>
    <row r="142" spans="1:10">
      <c r="I142" s="273" t="s">
        <v>59</v>
      </c>
      <c r="J142" s="273"/>
    </row>
    <row r="143" spans="1:10" ht="22.5">
      <c r="B143" s="71"/>
      <c r="C143" s="38" t="s">
        <v>60</v>
      </c>
      <c r="D143" s="38"/>
      <c r="E143" s="38"/>
      <c r="F143" s="38"/>
      <c r="G143" s="38"/>
      <c r="H143" s="74">
        <v>1</v>
      </c>
    </row>
    <row r="144" spans="1:10">
      <c r="H144" s="73" t="s">
        <v>61</v>
      </c>
    </row>
    <row r="147" spans="1:10" ht="16.5">
      <c r="A147" s="41" t="s">
        <v>69</v>
      </c>
      <c r="B147" s="164" t="s">
        <v>68</v>
      </c>
      <c r="C147" s="164"/>
      <c r="D147" s="164"/>
      <c r="E147" s="164"/>
      <c r="F147" s="164"/>
      <c r="G147" s="164"/>
      <c r="H147" s="164"/>
      <c r="I147" s="164"/>
    </row>
    <row r="148" spans="1:10">
      <c r="B148" s="246"/>
      <c r="C148" s="246"/>
      <c r="D148" s="246"/>
      <c r="E148" s="246"/>
      <c r="F148" s="246"/>
      <c r="G148" s="246"/>
      <c r="H148" s="246"/>
      <c r="I148" s="246"/>
    </row>
    <row r="149" spans="1:10">
      <c r="A149" s="171" t="s">
        <v>66</v>
      </c>
      <c r="B149" s="171"/>
      <c r="C149" s="171"/>
      <c r="D149" s="171"/>
      <c r="E149" s="171"/>
      <c r="F149" s="171"/>
      <c r="G149" s="171"/>
      <c r="H149" s="275"/>
      <c r="I149" s="274" t="s">
        <v>367</v>
      </c>
      <c r="J149" s="274"/>
    </row>
    <row r="150" spans="1:10">
      <c r="I150" s="273" t="s">
        <v>59</v>
      </c>
      <c r="J150" s="273"/>
    </row>
    <row r="151" spans="1:10" ht="22.5">
      <c r="C151" s="38" t="s">
        <v>60</v>
      </c>
      <c r="D151" s="38"/>
      <c r="E151" s="38"/>
      <c r="F151" s="38"/>
      <c r="G151" s="38"/>
      <c r="H151" s="74">
        <v>1</v>
      </c>
    </row>
    <row r="152" spans="1:10">
      <c r="H152" s="73" t="s">
        <v>61</v>
      </c>
    </row>
    <row r="155" spans="1:10" ht="18.75">
      <c r="A155" s="98" t="s">
        <v>70</v>
      </c>
      <c r="B155" s="164" t="s">
        <v>71</v>
      </c>
      <c r="C155" s="164"/>
      <c r="D155" s="164"/>
      <c r="E155" s="164"/>
      <c r="F155" s="164"/>
      <c r="G155" s="164"/>
      <c r="H155" s="164"/>
      <c r="I155" s="164"/>
    </row>
    <row r="156" spans="1:10" ht="26.1" customHeight="1">
      <c r="B156" s="164"/>
      <c r="C156" s="164"/>
      <c r="D156" s="164"/>
      <c r="E156" s="164"/>
      <c r="F156" s="164"/>
      <c r="G156" s="164"/>
      <c r="H156" s="164"/>
      <c r="I156" s="164"/>
    </row>
    <row r="158" spans="1:10" ht="20.45" customHeight="1">
      <c r="A158" s="7" t="s">
        <v>67</v>
      </c>
      <c r="B158" s="164" t="s">
        <v>72</v>
      </c>
      <c r="C158" s="164"/>
      <c r="D158" s="164"/>
      <c r="E158" s="164"/>
      <c r="F158" s="164"/>
      <c r="G158" s="164"/>
      <c r="H158" s="164"/>
      <c r="I158" s="164"/>
    </row>
    <row r="159" spans="1:10" ht="27" customHeight="1">
      <c r="B159" s="164"/>
      <c r="C159" s="164"/>
      <c r="D159" s="164"/>
      <c r="E159" s="164"/>
      <c r="F159" s="164"/>
      <c r="G159" s="164"/>
      <c r="H159" s="164"/>
      <c r="I159" s="164"/>
    </row>
    <row r="160" spans="1:10" ht="5.0999999999999996" customHeight="1">
      <c r="B160" s="24"/>
      <c r="C160" s="24"/>
      <c r="D160" s="24"/>
      <c r="E160" s="24"/>
      <c r="F160" s="24"/>
      <c r="G160" s="24"/>
      <c r="H160" s="24"/>
      <c r="I160" s="24"/>
    </row>
    <row r="161" spans="1:9" ht="15" customHeight="1">
      <c r="B161" s="280" t="s">
        <v>77</v>
      </c>
      <c r="C161" s="280"/>
      <c r="D161" s="280"/>
      <c r="E161" s="280"/>
      <c r="F161" s="280"/>
      <c r="G161" s="280"/>
      <c r="H161" s="280"/>
      <c r="I161" s="280"/>
    </row>
    <row r="162" spans="1:9" ht="8.1" customHeight="1">
      <c r="B162" s="24"/>
      <c r="C162" s="24"/>
      <c r="D162" s="24"/>
      <c r="E162" s="24"/>
      <c r="F162" s="24"/>
      <c r="G162" s="24"/>
      <c r="H162" s="24"/>
      <c r="I162" s="24"/>
    </row>
    <row r="163" spans="1:9" ht="15" customHeight="1">
      <c r="B163" s="188" t="s">
        <v>79</v>
      </c>
      <c r="C163" s="188"/>
      <c r="D163" s="188"/>
      <c r="E163" s="188"/>
      <c r="F163" s="188"/>
      <c r="G163" s="188"/>
      <c r="H163" s="247">
        <v>84845226149</v>
      </c>
      <c r="I163" s="272"/>
    </row>
    <row r="164" spans="1:9" ht="15" customHeight="1">
      <c r="B164" s="188" t="s">
        <v>78</v>
      </c>
      <c r="C164" s="188"/>
      <c r="D164" s="188"/>
      <c r="E164" s="188"/>
      <c r="F164" s="188"/>
      <c r="G164" s="188"/>
      <c r="H164" s="189">
        <v>43284</v>
      </c>
      <c r="I164" s="190"/>
    </row>
    <row r="165" spans="1:9" ht="18.95" customHeight="1">
      <c r="B165" s="188" t="s">
        <v>80</v>
      </c>
      <c r="C165" s="188"/>
      <c r="D165" s="188"/>
      <c r="E165" s="188"/>
      <c r="F165" s="188"/>
      <c r="G165" s="188"/>
      <c r="H165" s="285">
        <v>0.54166666666666663</v>
      </c>
      <c r="I165" s="272"/>
    </row>
    <row r="166" spans="1:9" ht="13.5" customHeight="1">
      <c r="B166" s="188" t="s">
        <v>81</v>
      </c>
      <c r="C166" s="188"/>
      <c r="D166" s="188"/>
      <c r="E166" s="188"/>
      <c r="F166" s="188"/>
      <c r="G166" s="188"/>
      <c r="H166" s="247">
        <v>1</v>
      </c>
      <c r="I166" s="272"/>
    </row>
    <row r="167" spans="1:9" ht="17.100000000000001" customHeight="1">
      <c r="B167" s="188" t="s">
        <v>82</v>
      </c>
      <c r="C167" s="188"/>
      <c r="D167" s="188"/>
      <c r="E167" s="188"/>
      <c r="F167" s="188"/>
      <c r="G167" s="188"/>
      <c r="H167" s="247" t="s">
        <v>368</v>
      </c>
      <c r="I167" s="272"/>
    </row>
    <row r="168" spans="1:9" ht="17.100000000000001" customHeight="1">
      <c r="B168" s="279" t="s">
        <v>85</v>
      </c>
      <c r="C168" s="279"/>
      <c r="D168" s="279"/>
      <c r="E168" s="279"/>
      <c r="F168" s="279"/>
      <c r="G168" s="279"/>
      <c r="H168" s="247" t="s">
        <v>369</v>
      </c>
      <c r="I168" s="272"/>
    </row>
    <row r="169" spans="1:9" ht="16.5" customHeight="1">
      <c r="B169" s="188" t="s">
        <v>83</v>
      </c>
      <c r="C169" s="188"/>
      <c r="D169" s="188"/>
      <c r="E169" s="188"/>
      <c r="F169" s="188"/>
      <c r="G169" s="188"/>
      <c r="H169" s="247" t="s">
        <v>370</v>
      </c>
      <c r="I169" s="272"/>
    </row>
    <row r="170" spans="1:9" ht="11.45" customHeight="1">
      <c r="B170" s="44"/>
      <c r="C170" s="44"/>
      <c r="D170" s="44"/>
      <c r="E170" s="44"/>
      <c r="F170" s="44"/>
      <c r="G170" s="44"/>
      <c r="H170" s="45"/>
      <c r="I170" s="28"/>
    </row>
    <row r="171" spans="1:9" ht="23.45" customHeight="1">
      <c r="B171" s="288" t="s">
        <v>86</v>
      </c>
      <c r="C171" s="289"/>
      <c r="D171" s="157"/>
      <c r="E171" s="44"/>
      <c r="F171" s="44"/>
      <c r="G171" s="44"/>
      <c r="H171" s="45">
        <v>0.5</v>
      </c>
      <c r="I171" s="28"/>
    </row>
    <row r="172" spans="1:9">
      <c r="A172" s="157" t="s">
        <v>75</v>
      </c>
      <c r="B172" s="157"/>
      <c r="C172" s="157"/>
      <c r="D172" s="157"/>
      <c r="E172" s="157"/>
      <c r="F172" s="157"/>
      <c r="G172" s="157"/>
      <c r="H172" s="274">
        <v>1</v>
      </c>
      <c r="I172" s="274"/>
    </row>
    <row r="173" spans="1:9" ht="9.9499999999999993" customHeight="1">
      <c r="A173" s="25"/>
      <c r="B173" s="25"/>
      <c r="C173" s="25"/>
      <c r="D173" s="25"/>
      <c r="E173" s="25"/>
      <c r="F173" s="25"/>
      <c r="G173" s="25"/>
      <c r="H173" s="273" t="s">
        <v>73</v>
      </c>
      <c r="I173" s="273"/>
    </row>
    <row r="174" spans="1:9" ht="18.75">
      <c r="C174" s="282" t="s">
        <v>74</v>
      </c>
      <c r="D174" s="282"/>
      <c r="E174" s="282"/>
      <c r="G174" s="43">
        <v>0.5</v>
      </c>
    </row>
    <row r="175" spans="1:9" ht="11.1" customHeight="1">
      <c r="G175" s="42" t="s">
        <v>61</v>
      </c>
    </row>
    <row r="176" spans="1:9">
      <c r="A176" s="283" t="s">
        <v>339</v>
      </c>
      <c r="B176" s="283"/>
      <c r="C176" s="283"/>
      <c r="D176" s="283"/>
      <c r="E176" s="283"/>
      <c r="F176" s="283"/>
      <c r="G176" s="283"/>
      <c r="H176" s="284"/>
      <c r="I176" s="284"/>
    </row>
    <row r="178" spans="1:10" ht="36.6" customHeight="1">
      <c r="A178" s="157" t="s">
        <v>76</v>
      </c>
      <c r="B178" s="157"/>
      <c r="C178" s="157"/>
      <c r="D178" s="157"/>
      <c r="E178" s="157"/>
      <c r="F178" s="25"/>
      <c r="G178" s="43">
        <v>0.5</v>
      </c>
    </row>
    <row r="179" spans="1:10" ht="11.45" customHeight="1">
      <c r="G179" s="42" t="s">
        <v>61</v>
      </c>
    </row>
    <row r="181" spans="1:10" ht="21" customHeight="1">
      <c r="B181" s="38" t="s">
        <v>60</v>
      </c>
      <c r="C181" s="38"/>
      <c r="D181" s="38"/>
      <c r="E181" s="38"/>
      <c r="F181" s="38"/>
      <c r="G181" s="74">
        <v>1</v>
      </c>
    </row>
    <row r="182" spans="1:10" ht="11.45" customHeight="1">
      <c r="G182" s="75" t="s">
        <v>61</v>
      </c>
    </row>
    <row r="183" spans="1:10" ht="11.45" customHeight="1" thickBot="1">
      <c r="G183" s="42"/>
    </row>
    <row r="184" spans="1:10" ht="21.95" customHeight="1">
      <c r="A184" s="173" t="s">
        <v>92</v>
      </c>
      <c r="B184" s="174"/>
      <c r="C184" s="174"/>
      <c r="D184" s="174"/>
      <c r="E184" s="174"/>
      <c r="F184" s="174"/>
      <c r="G184" s="174"/>
      <c r="H184" s="174"/>
      <c r="I184" s="174"/>
      <c r="J184" s="175"/>
    </row>
    <row r="185" spans="1:10" ht="17.25" customHeight="1" thickBot="1">
      <c r="A185" s="153" t="s">
        <v>382</v>
      </c>
      <c r="B185" s="154"/>
      <c r="C185" s="154"/>
      <c r="D185" s="154"/>
      <c r="E185" s="154"/>
      <c r="F185" s="154"/>
      <c r="G185" s="154"/>
      <c r="H185" s="154"/>
      <c r="I185" s="154"/>
      <c r="J185" s="155"/>
    </row>
    <row r="186" spans="1:10">
      <c r="A186" s="196" t="s">
        <v>93</v>
      </c>
      <c r="B186" s="196"/>
      <c r="C186" s="196"/>
      <c r="D186" s="196"/>
      <c r="E186" s="196"/>
      <c r="F186" s="196"/>
      <c r="G186" s="196"/>
      <c r="H186" s="196"/>
      <c r="I186" s="196"/>
      <c r="J186" s="196"/>
    </row>
    <row r="188" spans="1:10" ht="18.75">
      <c r="A188" s="7" t="s">
        <v>87</v>
      </c>
      <c r="B188" s="164" t="s">
        <v>88</v>
      </c>
      <c r="C188" s="164"/>
      <c r="D188" s="164"/>
      <c r="E188" s="164"/>
      <c r="F188" s="164"/>
      <c r="G188" s="164"/>
      <c r="H188" s="164"/>
      <c r="I188" s="164"/>
    </row>
    <row r="189" spans="1:10">
      <c r="B189" s="164"/>
      <c r="C189" s="164"/>
      <c r="D189" s="164"/>
      <c r="E189" s="164"/>
      <c r="F189" s="164"/>
      <c r="G189" s="164"/>
      <c r="H189" s="164"/>
      <c r="I189" s="164"/>
    </row>
    <row r="190" spans="1:10" ht="31.5" customHeight="1">
      <c r="B190" s="164"/>
      <c r="C190" s="164"/>
      <c r="D190" s="164"/>
      <c r="E190" s="164"/>
      <c r="F190" s="164"/>
      <c r="G190" s="164"/>
      <c r="H190" s="164"/>
      <c r="I190" s="164"/>
    </row>
    <row r="191" spans="1:10" ht="9.6" customHeight="1"/>
    <row r="192" spans="1:10">
      <c r="B192" s="280" t="s">
        <v>77</v>
      </c>
      <c r="C192" s="280"/>
      <c r="D192" s="280"/>
      <c r="E192" s="280"/>
      <c r="F192" s="280"/>
      <c r="G192" s="280"/>
      <c r="H192" s="280"/>
      <c r="I192" s="280"/>
    </row>
    <row r="193" spans="1:9" ht="17.45" customHeight="1">
      <c r="B193" s="24"/>
      <c r="C193" s="24"/>
      <c r="D193" s="24"/>
      <c r="E193" s="24"/>
      <c r="F193" s="24"/>
      <c r="G193" s="24"/>
      <c r="H193" s="24"/>
      <c r="I193" s="24"/>
    </row>
    <row r="194" spans="1:9">
      <c r="B194" s="188" t="s">
        <v>89</v>
      </c>
      <c r="C194" s="188"/>
      <c r="D194" s="188"/>
      <c r="E194" s="188"/>
      <c r="F194" s="188"/>
      <c r="G194" s="188"/>
      <c r="H194" s="281">
        <v>43284</v>
      </c>
      <c r="I194" s="272"/>
    </row>
    <row r="195" spans="1:9">
      <c r="B195" s="188" t="s">
        <v>293</v>
      </c>
      <c r="C195" s="188"/>
      <c r="D195" s="188"/>
      <c r="E195" s="188"/>
      <c r="F195" s="188"/>
      <c r="G195" s="188"/>
      <c r="H195" s="286" t="s">
        <v>371</v>
      </c>
      <c r="I195" s="272"/>
    </row>
    <row r="196" spans="1:9">
      <c r="B196" s="188" t="s">
        <v>90</v>
      </c>
      <c r="C196" s="188"/>
      <c r="D196" s="188"/>
      <c r="E196" s="188"/>
      <c r="F196" s="188"/>
      <c r="G196" s="188"/>
      <c r="H196" s="247" t="s">
        <v>372</v>
      </c>
      <c r="I196" s="272"/>
    </row>
    <row r="197" spans="1:9">
      <c r="B197" s="279" t="s">
        <v>91</v>
      </c>
      <c r="C197" s="279"/>
      <c r="D197" s="279"/>
      <c r="E197" s="279"/>
      <c r="F197" s="279"/>
      <c r="G197" s="279"/>
      <c r="H197" s="247" t="s">
        <v>373</v>
      </c>
      <c r="I197" s="272"/>
    </row>
    <row r="198" spans="1:9">
      <c r="B198" s="188" t="s">
        <v>83</v>
      </c>
      <c r="C198" s="188"/>
      <c r="D198" s="188"/>
      <c r="E198" s="188"/>
      <c r="F198" s="188"/>
      <c r="G198" s="188"/>
      <c r="H198" s="247" t="s">
        <v>374</v>
      </c>
      <c r="I198" s="272"/>
    </row>
    <row r="199" spans="1:9">
      <c r="B199" s="188" t="s">
        <v>84</v>
      </c>
      <c r="C199" s="188"/>
      <c r="D199" s="188"/>
      <c r="E199" s="188"/>
      <c r="F199" s="188"/>
      <c r="G199" s="188"/>
      <c r="H199" s="247" t="s">
        <v>374</v>
      </c>
      <c r="I199" s="272"/>
    </row>
    <row r="200" spans="1:9">
      <c r="B200" s="44"/>
      <c r="C200" s="44"/>
      <c r="D200" s="44"/>
      <c r="E200" s="44"/>
      <c r="F200" s="44"/>
      <c r="G200" s="44"/>
      <c r="H200" s="45"/>
      <c r="I200" s="28"/>
    </row>
    <row r="201" spans="1:9">
      <c r="B201" s="288" t="s">
        <v>86</v>
      </c>
      <c r="C201" s="289"/>
      <c r="D201" s="157"/>
      <c r="E201" s="44"/>
      <c r="F201" s="44"/>
      <c r="G201" s="44"/>
      <c r="H201" s="45"/>
      <c r="I201" s="28"/>
    </row>
    <row r="203" spans="1:9">
      <c r="A203" s="157" t="s">
        <v>340</v>
      </c>
      <c r="B203" s="157"/>
      <c r="C203" s="157"/>
      <c r="D203" s="157"/>
      <c r="E203" s="157"/>
      <c r="F203" s="157"/>
      <c r="G203" s="157"/>
      <c r="H203" s="274">
        <v>1</v>
      </c>
      <c r="I203" s="274"/>
    </row>
    <row r="204" spans="1:9">
      <c r="A204" s="25"/>
      <c r="B204" s="25"/>
      <c r="C204" s="25"/>
      <c r="D204" s="25"/>
      <c r="E204" s="25"/>
      <c r="F204" s="25"/>
      <c r="G204" s="25"/>
      <c r="H204" s="273" t="s">
        <v>94</v>
      </c>
      <c r="I204" s="273"/>
    </row>
    <row r="205" spans="1:9" ht="18.75">
      <c r="C205" s="282" t="s">
        <v>74</v>
      </c>
      <c r="D205" s="282"/>
      <c r="E205" s="282"/>
      <c r="G205" s="43">
        <v>0.5</v>
      </c>
    </row>
    <row r="206" spans="1:9">
      <c r="G206" s="42" t="s">
        <v>61</v>
      </c>
    </row>
    <row r="207" spans="1:9" ht="8.4499999999999993" customHeight="1"/>
    <row r="208" spans="1:9" ht="18.75">
      <c r="A208" s="157" t="s">
        <v>95</v>
      </c>
      <c r="B208" s="157"/>
      <c r="C208" s="157"/>
      <c r="D208" s="157"/>
      <c r="E208" s="157"/>
      <c r="F208" s="25"/>
      <c r="G208" s="43">
        <v>0.5</v>
      </c>
    </row>
    <row r="209" spans="1:10">
      <c r="G209" s="42" t="s">
        <v>61</v>
      </c>
    </row>
    <row r="211" spans="1:10" ht="22.5">
      <c r="B211" s="38" t="s">
        <v>60</v>
      </c>
      <c r="C211" s="38"/>
      <c r="D211" s="38"/>
      <c r="E211" s="38"/>
      <c r="F211" s="38"/>
      <c r="G211" s="74">
        <v>1.5</v>
      </c>
    </row>
    <row r="212" spans="1:10">
      <c r="G212" s="75" t="s">
        <v>61</v>
      </c>
    </row>
    <row r="213" spans="1:10" ht="16.5" thickBot="1">
      <c r="G213" s="42"/>
    </row>
    <row r="214" spans="1:10" ht="18.75">
      <c r="A214" s="173" t="s">
        <v>107</v>
      </c>
      <c r="B214" s="174"/>
      <c r="C214" s="174"/>
      <c r="D214" s="174"/>
      <c r="E214" s="174"/>
      <c r="F214" s="174"/>
      <c r="G214" s="174"/>
      <c r="H214" s="174"/>
      <c r="I214" s="174"/>
      <c r="J214" s="175"/>
    </row>
    <row r="215" spans="1:10" ht="13.5" customHeight="1">
      <c r="A215" s="153" t="s">
        <v>382</v>
      </c>
      <c r="B215" s="154"/>
      <c r="C215" s="154"/>
      <c r="D215" s="154"/>
      <c r="E215" s="154"/>
      <c r="F215" s="154"/>
      <c r="G215" s="154"/>
      <c r="H215" s="154"/>
      <c r="I215" s="154"/>
      <c r="J215" s="155"/>
    </row>
    <row r="216" spans="1:10">
      <c r="A216" s="218" t="s">
        <v>108</v>
      </c>
      <c r="B216" s="218"/>
      <c r="C216" s="218"/>
      <c r="D216" s="218"/>
      <c r="E216" s="218"/>
      <c r="F216" s="218"/>
      <c r="G216" s="218"/>
      <c r="H216" s="218"/>
      <c r="I216" s="218"/>
      <c r="J216" s="218"/>
    </row>
    <row r="218" spans="1:10" ht="18.75">
      <c r="A218" s="7" t="s">
        <v>96</v>
      </c>
      <c r="B218" s="164" t="s">
        <v>97</v>
      </c>
      <c r="C218" s="164"/>
      <c r="D218" s="164"/>
      <c r="E218" s="164"/>
      <c r="F218" s="164"/>
      <c r="G218" s="164"/>
      <c r="H218" s="164"/>
      <c r="I218" s="164"/>
    </row>
    <row r="219" spans="1:10">
      <c r="B219" s="164"/>
      <c r="C219" s="164"/>
      <c r="D219" s="164"/>
      <c r="E219" s="164"/>
      <c r="F219" s="164"/>
      <c r="G219" s="164"/>
      <c r="H219" s="164"/>
      <c r="I219" s="164"/>
    </row>
    <row r="220" spans="1:10" ht="5.45" customHeight="1"/>
    <row r="221" spans="1:10" ht="18.75">
      <c r="A221" s="7" t="s">
        <v>98</v>
      </c>
      <c r="B221" s="164" t="s">
        <v>99</v>
      </c>
      <c r="C221" s="164"/>
      <c r="D221" s="164"/>
      <c r="E221" s="164"/>
      <c r="F221" s="164"/>
      <c r="G221" s="164"/>
      <c r="H221" s="164"/>
      <c r="I221" s="164"/>
    </row>
    <row r="222" spans="1:10" ht="5.45" customHeight="1"/>
    <row r="223" spans="1:10">
      <c r="A223" s="171" t="s">
        <v>294</v>
      </c>
      <c r="B223" s="171"/>
      <c r="C223" s="171"/>
      <c r="D223" s="171"/>
      <c r="E223" s="171"/>
      <c r="F223" s="171"/>
      <c r="G223" s="171"/>
      <c r="H223" s="290"/>
      <c r="I223" s="290"/>
      <c r="J223" s="91"/>
    </row>
    <row r="224" spans="1:10">
      <c r="A224" s="290"/>
      <c r="B224" s="290"/>
      <c r="C224" s="290"/>
      <c r="D224" s="290"/>
      <c r="E224" s="290"/>
      <c r="F224" s="290"/>
      <c r="G224" s="290"/>
      <c r="H224" s="290"/>
      <c r="I224" s="290"/>
      <c r="J224" s="112"/>
    </row>
    <row r="225" spans="1:10" ht="22.5">
      <c r="C225" s="38" t="s">
        <v>60</v>
      </c>
      <c r="D225" s="38"/>
      <c r="E225" s="38"/>
      <c r="F225" s="38"/>
      <c r="G225" s="38"/>
      <c r="H225" s="74">
        <v>1</v>
      </c>
    </row>
    <row r="226" spans="1:10">
      <c r="H226" s="73" t="s">
        <v>61</v>
      </c>
    </row>
    <row r="227" spans="1:10" ht="16.5" thickBot="1">
      <c r="H227" s="92"/>
    </row>
    <row r="228" spans="1:10" ht="18.75" customHeight="1">
      <c r="A228" s="173" t="s">
        <v>344</v>
      </c>
      <c r="B228" s="174"/>
      <c r="C228" s="174"/>
      <c r="D228" s="174"/>
      <c r="E228" s="174"/>
      <c r="F228" s="174"/>
      <c r="G228" s="174"/>
      <c r="H228" s="174"/>
      <c r="I228" s="174"/>
      <c r="J228" s="175"/>
    </row>
    <row r="229" spans="1:10" ht="20.25" customHeight="1">
      <c r="A229" s="153" t="s">
        <v>382</v>
      </c>
      <c r="B229" s="154"/>
      <c r="C229" s="154"/>
      <c r="D229" s="154"/>
      <c r="E229" s="154"/>
      <c r="F229" s="154"/>
      <c r="G229" s="154"/>
      <c r="H229" s="154"/>
      <c r="I229" s="154"/>
      <c r="J229" s="155"/>
    </row>
    <row r="231" spans="1:10" ht="18.75">
      <c r="A231" s="7" t="s">
        <v>100</v>
      </c>
      <c r="B231" s="164" t="s">
        <v>101</v>
      </c>
      <c r="C231" s="164"/>
      <c r="D231" s="164"/>
      <c r="E231" s="164"/>
      <c r="F231" s="164"/>
      <c r="G231" s="164"/>
      <c r="H231" s="164"/>
    </row>
    <row r="232" spans="1:10">
      <c r="B232" s="191"/>
      <c r="C232" s="191"/>
      <c r="D232" s="191"/>
      <c r="E232" s="191"/>
      <c r="F232" s="191"/>
      <c r="G232" s="191"/>
      <c r="H232" s="191"/>
    </row>
    <row r="233" spans="1:10" ht="7.5" customHeight="1"/>
    <row r="234" spans="1:10" ht="15.6" customHeight="1">
      <c r="A234" s="171" t="s">
        <v>295</v>
      </c>
      <c r="B234" s="171"/>
      <c r="C234" s="171"/>
      <c r="D234" s="171"/>
      <c r="E234" s="171"/>
      <c r="F234" s="171"/>
      <c r="G234" s="171"/>
      <c r="H234" s="171"/>
      <c r="I234" s="156"/>
      <c r="J234" s="156"/>
    </row>
    <row r="235" spans="1:10" ht="15.6" customHeight="1">
      <c r="A235" s="171"/>
      <c r="B235" s="171"/>
      <c r="C235" s="171"/>
      <c r="D235" s="171"/>
      <c r="E235" s="171"/>
      <c r="F235" s="171"/>
      <c r="G235" s="171"/>
      <c r="H235" s="171"/>
      <c r="I235" s="172"/>
      <c r="J235" s="172"/>
    </row>
    <row r="237" spans="1:10" ht="22.5">
      <c r="C237" s="38" t="s">
        <v>60</v>
      </c>
      <c r="D237" s="38"/>
      <c r="E237" s="38"/>
      <c r="F237" s="38"/>
      <c r="G237" s="38"/>
      <c r="H237" s="74">
        <v>1</v>
      </c>
    </row>
    <row r="238" spans="1:10">
      <c r="H238" s="73" t="s">
        <v>61</v>
      </c>
    </row>
    <row r="239" spans="1:10" ht="16.5" thickBot="1">
      <c r="H239" s="92"/>
    </row>
    <row r="240" spans="1:10" ht="18.75">
      <c r="A240" s="173" t="s">
        <v>107</v>
      </c>
      <c r="B240" s="174"/>
      <c r="C240" s="174"/>
      <c r="D240" s="174"/>
      <c r="E240" s="174"/>
      <c r="F240" s="174"/>
      <c r="G240" s="174"/>
      <c r="H240" s="174"/>
      <c r="I240" s="174"/>
      <c r="J240" s="175"/>
    </row>
    <row r="241" spans="1:10" ht="15.75" customHeight="1">
      <c r="A241" s="153" t="s">
        <v>382</v>
      </c>
      <c r="B241" s="154"/>
      <c r="C241" s="154"/>
      <c r="D241" s="154"/>
      <c r="E241" s="154"/>
      <c r="F241" s="154"/>
      <c r="G241" s="154"/>
      <c r="H241" s="154"/>
      <c r="I241" s="154"/>
      <c r="J241" s="155"/>
    </row>
    <row r="242" spans="1:10" ht="16.5" customHeight="1">
      <c r="A242" s="118"/>
      <c r="B242" s="118"/>
      <c r="C242" s="118"/>
      <c r="D242" s="118"/>
      <c r="E242" s="118"/>
      <c r="F242" s="118"/>
      <c r="G242" s="118"/>
      <c r="H242" s="118"/>
      <c r="I242" s="118"/>
      <c r="J242" s="118"/>
    </row>
    <row r="243" spans="1:10" ht="16.5" customHeight="1">
      <c r="A243" s="7" t="s">
        <v>341</v>
      </c>
      <c r="B243" s="164" t="s">
        <v>342</v>
      </c>
      <c r="C243" s="164"/>
      <c r="D243" s="164"/>
      <c r="E243" s="164"/>
      <c r="F243" s="164"/>
      <c r="G243" s="164"/>
      <c r="H243" s="164"/>
    </row>
    <row r="244" spans="1:10" ht="18" customHeight="1">
      <c r="B244" s="191"/>
      <c r="C244" s="191"/>
      <c r="D244" s="191"/>
      <c r="E244" s="191"/>
      <c r="F244" s="191"/>
      <c r="G244" s="191"/>
      <c r="H244" s="191"/>
    </row>
    <row r="245" spans="1:10" ht="17.25" customHeight="1"/>
    <row r="246" spans="1:10" ht="17.25" customHeight="1">
      <c r="A246" s="171" t="s">
        <v>343</v>
      </c>
      <c r="B246" s="171"/>
      <c r="C246" s="171"/>
      <c r="D246" s="171"/>
      <c r="E246" s="171"/>
      <c r="F246" s="171"/>
      <c r="G246" s="171"/>
      <c r="H246" s="171"/>
      <c r="I246" s="156"/>
      <c r="J246" s="156"/>
    </row>
    <row r="247" spans="1:10" ht="15.75" customHeight="1">
      <c r="A247" s="171"/>
      <c r="B247" s="171"/>
      <c r="C247" s="171"/>
      <c r="D247" s="171"/>
      <c r="E247" s="171"/>
      <c r="F247" s="171"/>
      <c r="G247" s="171"/>
      <c r="H247" s="171"/>
      <c r="I247" s="172"/>
      <c r="J247" s="172"/>
    </row>
    <row r="248" spans="1:10" ht="16.5" customHeight="1"/>
    <row r="249" spans="1:10" ht="23.25" customHeight="1">
      <c r="C249" s="38" t="s">
        <v>60</v>
      </c>
      <c r="D249" s="38"/>
      <c r="E249" s="38"/>
      <c r="F249" s="38"/>
      <c r="G249" s="38"/>
      <c r="H249" s="74">
        <v>0.5</v>
      </c>
    </row>
    <row r="250" spans="1:10" ht="21.75" customHeight="1">
      <c r="H250" s="73" t="s">
        <v>61</v>
      </c>
    </row>
    <row r="251" spans="1:10" ht="12" customHeight="1" thickBot="1">
      <c r="H251" s="92"/>
    </row>
    <row r="252" spans="1:10" ht="21" customHeight="1">
      <c r="A252" s="173" t="s">
        <v>344</v>
      </c>
      <c r="B252" s="174"/>
      <c r="C252" s="174"/>
      <c r="D252" s="174"/>
      <c r="E252" s="174"/>
      <c r="F252" s="174"/>
      <c r="G252" s="174"/>
      <c r="H252" s="174"/>
      <c r="I252" s="174"/>
      <c r="J252" s="175"/>
    </row>
    <row r="253" spans="1:10" ht="18.75" customHeight="1">
      <c r="A253" s="153" t="s">
        <v>384</v>
      </c>
      <c r="B253" s="154"/>
      <c r="C253" s="154"/>
      <c r="D253" s="154"/>
      <c r="E253" s="154"/>
      <c r="F253" s="154"/>
      <c r="G253" s="154"/>
      <c r="H253" s="154"/>
      <c r="I253" s="154"/>
      <c r="J253" s="155"/>
    </row>
    <row r="254" spans="1:10" ht="20.100000000000001" customHeight="1"/>
    <row r="255" spans="1:10" ht="18.75">
      <c r="A255" s="7" t="s">
        <v>102</v>
      </c>
      <c r="B255" s="164" t="s">
        <v>103</v>
      </c>
      <c r="C255" s="164"/>
      <c r="D255" s="164"/>
      <c r="E255" s="164"/>
      <c r="F255" s="164"/>
      <c r="G255" s="164"/>
      <c r="H255" s="164"/>
    </row>
    <row r="256" spans="1:10" ht="18.75">
      <c r="A256" s="7"/>
      <c r="B256" s="164"/>
      <c r="C256" s="164"/>
      <c r="D256" s="164"/>
      <c r="E256" s="164"/>
      <c r="F256" s="164"/>
      <c r="G256" s="164"/>
      <c r="H256" s="164"/>
    </row>
    <row r="257" spans="1:10" ht="4.5" customHeight="1">
      <c r="A257" s="7"/>
    </row>
    <row r="258" spans="1:10" ht="18.75">
      <c r="A258" s="7" t="s">
        <v>104</v>
      </c>
      <c r="B258" s="287" t="s">
        <v>105</v>
      </c>
      <c r="C258" s="287"/>
      <c r="D258" s="287"/>
      <c r="E258" s="287"/>
      <c r="F258" s="287"/>
      <c r="G258" s="287"/>
      <c r="H258" s="287"/>
    </row>
    <row r="259" spans="1:10">
      <c r="B259" s="287"/>
      <c r="C259" s="287"/>
      <c r="D259" s="287"/>
      <c r="E259" s="287"/>
      <c r="F259" s="287"/>
      <c r="G259" s="287"/>
      <c r="H259" s="287"/>
    </row>
    <row r="261" spans="1:10" hidden="1">
      <c r="A261" s="157" t="s">
        <v>346</v>
      </c>
      <c r="B261" s="157"/>
      <c r="C261" s="157"/>
      <c r="D261" s="157"/>
      <c r="E261" s="157"/>
      <c r="F261" s="157"/>
      <c r="G261" s="157"/>
      <c r="I261" s="274"/>
      <c r="J261" s="274"/>
    </row>
    <row r="262" spans="1:10" ht="34.5" customHeight="1">
      <c r="A262" s="157"/>
      <c r="B262" s="157"/>
      <c r="C262" s="157"/>
      <c r="D262" s="157"/>
      <c r="E262" s="157"/>
      <c r="F262" s="157"/>
      <c r="G262" s="157"/>
      <c r="I262" s="273" t="s">
        <v>375</v>
      </c>
      <c r="J262" s="273"/>
    </row>
    <row r="264" spans="1:10" ht="22.5" customHeight="1">
      <c r="C264" s="158" t="s">
        <v>106</v>
      </c>
      <c r="D264" s="158"/>
      <c r="E264" s="158"/>
      <c r="F264" s="158"/>
      <c r="G264" s="158"/>
      <c r="H264" s="74">
        <v>1</v>
      </c>
    </row>
    <row r="265" spans="1:10">
      <c r="H265" s="75" t="s">
        <v>61</v>
      </c>
    </row>
    <row r="266" spans="1:10" ht="16.5" thickBot="1">
      <c r="H266" s="42"/>
    </row>
    <row r="267" spans="1:10" ht="18.75">
      <c r="A267" s="173" t="s">
        <v>109</v>
      </c>
      <c r="B267" s="174"/>
      <c r="C267" s="174"/>
      <c r="D267" s="174"/>
      <c r="E267" s="174"/>
      <c r="F267" s="174"/>
      <c r="G267" s="174"/>
      <c r="H267" s="174"/>
      <c r="I267" s="174"/>
      <c r="J267" s="175"/>
    </row>
    <row r="268" spans="1:10" ht="17.25" customHeight="1">
      <c r="A268" s="153" t="s">
        <v>385</v>
      </c>
      <c r="B268" s="154"/>
      <c r="C268" s="154"/>
      <c r="D268" s="154"/>
      <c r="E268" s="154"/>
      <c r="F268" s="154"/>
      <c r="G268" s="154"/>
      <c r="H268" s="154"/>
      <c r="I268" s="154"/>
      <c r="J268" s="155"/>
    </row>
    <row r="269" spans="1:10" hidden="1">
      <c r="A269" s="218" t="s">
        <v>112</v>
      </c>
      <c r="B269" s="218"/>
      <c r="C269" s="218"/>
      <c r="D269" s="218"/>
      <c r="E269" s="218"/>
      <c r="F269" s="218"/>
      <c r="G269" s="218"/>
      <c r="H269" s="218"/>
      <c r="I269" s="218"/>
      <c r="J269" s="218"/>
    </row>
    <row r="271" spans="1:10" ht="18.75">
      <c r="A271" s="7" t="s">
        <v>110</v>
      </c>
      <c r="B271" s="243" t="s">
        <v>111</v>
      </c>
      <c r="C271" s="243"/>
      <c r="D271" s="243"/>
      <c r="E271" s="243"/>
      <c r="F271" s="243"/>
      <c r="G271" s="243"/>
      <c r="H271" s="243"/>
      <c r="I271" s="243"/>
    </row>
    <row r="273" spans="1:10">
      <c r="A273" s="157" t="s">
        <v>345</v>
      </c>
      <c r="B273" s="157"/>
      <c r="C273" s="157"/>
      <c r="D273" s="157"/>
      <c r="E273" s="157"/>
      <c r="F273" s="157"/>
      <c r="G273" s="157"/>
      <c r="I273" s="274" t="s">
        <v>375</v>
      </c>
      <c r="J273" s="274"/>
    </row>
    <row r="274" spans="1:10">
      <c r="A274" s="157"/>
      <c r="B274" s="157"/>
      <c r="C274" s="157"/>
      <c r="D274" s="157"/>
      <c r="E274" s="157"/>
      <c r="F274" s="157"/>
      <c r="G274" s="157"/>
      <c r="I274" s="273" t="s">
        <v>59</v>
      </c>
      <c r="J274" s="273"/>
    </row>
    <row r="276" spans="1:10" ht="22.5">
      <c r="C276" s="158" t="s">
        <v>106</v>
      </c>
      <c r="D276" s="158"/>
      <c r="E276" s="158"/>
      <c r="F276" s="158"/>
      <c r="G276" s="158"/>
      <c r="H276" s="74">
        <v>1</v>
      </c>
    </row>
    <row r="277" spans="1:10">
      <c r="H277" s="75" t="s">
        <v>61</v>
      </c>
    </row>
    <row r="278" spans="1:10" ht="16.5" thickBot="1">
      <c r="H278" s="42"/>
    </row>
    <row r="279" spans="1:10" ht="18.75">
      <c r="A279" s="173" t="s">
        <v>109</v>
      </c>
      <c r="B279" s="174"/>
      <c r="C279" s="174"/>
      <c r="D279" s="174"/>
      <c r="E279" s="174"/>
      <c r="F279" s="174"/>
      <c r="G279" s="174"/>
      <c r="H279" s="174"/>
      <c r="I279" s="174"/>
      <c r="J279" s="175"/>
    </row>
    <row r="280" spans="1:10" ht="19.5" customHeight="1">
      <c r="A280" s="153" t="s">
        <v>385</v>
      </c>
      <c r="B280" s="154"/>
      <c r="C280" s="154"/>
      <c r="D280" s="154"/>
      <c r="E280" s="154"/>
      <c r="F280" s="154"/>
      <c r="G280" s="154"/>
      <c r="H280" s="154"/>
      <c r="I280" s="154"/>
      <c r="J280" s="155"/>
    </row>
    <row r="281" spans="1:10" hidden="1">
      <c r="A281" s="218" t="s">
        <v>113</v>
      </c>
      <c r="B281" s="218"/>
      <c r="C281" s="218"/>
      <c r="D281" s="218"/>
      <c r="E281" s="218"/>
      <c r="F281" s="218"/>
      <c r="G281" s="218"/>
      <c r="H281" s="218"/>
      <c r="I281" s="218"/>
      <c r="J281" s="218"/>
    </row>
    <row r="282" spans="1:10">
      <c r="A282" s="116"/>
      <c r="B282" s="116"/>
      <c r="C282" s="116"/>
      <c r="D282" s="116"/>
      <c r="E282" s="116"/>
      <c r="F282" s="116"/>
      <c r="G282" s="116"/>
      <c r="H282" s="116"/>
      <c r="I282" s="116"/>
      <c r="J282" s="116"/>
    </row>
    <row r="284" spans="1:10" ht="38.1" customHeight="1">
      <c r="A284" s="163" t="s">
        <v>125</v>
      </c>
      <c r="B284" s="163"/>
      <c r="C284" s="163"/>
      <c r="D284" s="163"/>
      <c r="E284" s="163"/>
      <c r="F284" s="163"/>
      <c r="G284" s="163"/>
      <c r="H284" s="163"/>
      <c r="I284" s="163"/>
      <c r="J284" s="163"/>
    </row>
    <row r="286" spans="1:10" ht="18.75">
      <c r="A286" s="7" t="s">
        <v>127</v>
      </c>
      <c r="B286" s="164" t="s">
        <v>128</v>
      </c>
      <c r="C286" s="164"/>
      <c r="D286" s="164"/>
      <c r="E286" s="164"/>
      <c r="F286" s="164"/>
      <c r="G286" s="164"/>
      <c r="H286" s="164"/>
      <c r="I286" s="164"/>
    </row>
    <row r="287" spans="1:10" hidden="1">
      <c r="B287" s="164"/>
      <c r="C287" s="164"/>
      <c r="D287" s="164"/>
      <c r="E287" s="164"/>
      <c r="F287" s="164"/>
      <c r="G287" s="164"/>
      <c r="H287" s="164"/>
      <c r="I287" s="164"/>
    </row>
    <row r="288" spans="1:10" ht="32.450000000000003" customHeight="1">
      <c r="B288" s="164"/>
      <c r="C288" s="164"/>
      <c r="D288" s="164"/>
      <c r="E288" s="164"/>
      <c r="F288" s="164"/>
      <c r="G288" s="164"/>
      <c r="H288" s="164"/>
      <c r="I288" s="164"/>
    </row>
    <row r="290" spans="1:10" ht="17.100000000000001" customHeight="1">
      <c r="A290" s="209" t="s">
        <v>129</v>
      </c>
      <c r="B290" s="209"/>
      <c r="C290" s="209"/>
      <c r="D290" s="209"/>
      <c r="E290" s="209"/>
      <c r="F290" s="209"/>
      <c r="G290" s="209"/>
      <c r="H290" s="209"/>
      <c r="I290" s="209"/>
      <c r="J290" s="209"/>
    </row>
    <row r="291" spans="1:10" ht="17.100000000000001" customHeight="1">
      <c r="A291" s="22"/>
      <c r="B291" s="22"/>
      <c r="C291" s="22"/>
      <c r="D291" s="22"/>
      <c r="E291" s="22"/>
      <c r="F291" s="22"/>
      <c r="G291" s="22"/>
      <c r="H291" s="22"/>
      <c r="I291" s="22"/>
      <c r="J291" s="22"/>
    </row>
    <row r="292" spans="1:10" ht="17.100000000000001" customHeight="1">
      <c r="A292" s="217" t="s">
        <v>347</v>
      </c>
      <c r="B292" s="217"/>
      <c r="C292" s="33"/>
      <c r="D292" s="33"/>
      <c r="E292" s="22"/>
      <c r="F292" s="22"/>
      <c r="G292" s="22"/>
      <c r="H292" s="22"/>
      <c r="I292" s="22"/>
      <c r="J292" s="22"/>
    </row>
    <row r="293" spans="1:10" ht="17.100000000000001" customHeight="1">
      <c r="A293" s="217" t="s">
        <v>164</v>
      </c>
      <c r="B293" s="217"/>
      <c r="C293" s="217"/>
      <c r="D293" s="217"/>
      <c r="E293" s="22"/>
      <c r="F293" s="22"/>
      <c r="G293" s="22"/>
      <c r="H293" s="22"/>
      <c r="I293" s="22"/>
      <c r="J293" s="22"/>
    </row>
    <row r="295" spans="1:10" ht="70.5" customHeight="1">
      <c r="A295" s="222" t="s">
        <v>130</v>
      </c>
      <c r="B295" s="223"/>
      <c r="C295" s="181"/>
      <c r="D295" s="53" t="s">
        <v>131</v>
      </c>
      <c r="E295" s="53" t="s">
        <v>132</v>
      </c>
      <c r="F295" s="250" t="s">
        <v>133</v>
      </c>
      <c r="G295" s="247"/>
      <c r="H295" s="53" t="s">
        <v>163</v>
      </c>
      <c r="I295" s="53" t="s">
        <v>134</v>
      </c>
      <c r="J295" s="53" t="s">
        <v>9</v>
      </c>
    </row>
    <row r="296" spans="1:10">
      <c r="A296" s="253" t="s">
        <v>135</v>
      </c>
      <c r="B296" s="254"/>
      <c r="C296" s="254"/>
      <c r="D296" s="254"/>
      <c r="E296" s="254"/>
      <c r="F296" s="254"/>
      <c r="G296" s="254"/>
      <c r="H296" s="254"/>
      <c r="I296" s="254"/>
      <c r="J296" s="255"/>
    </row>
    <row r="297" spans="1:10" ht="35.1" customHeight="1">
      <c r="A297" s="219" t="s">
        <v>136</v>
      </c>
      <c r="B297" s="220"/>
      <c r="C297" s="221"/>
      <c r="D297" s="58" t="s">
        <v>137</v>
      </c>
      <c r="E297" s="60" t="s">
        <v>138</v>
      </c>
      <c r="F297" s="251"/>
      <c r="G297" s="252"/>
      <c r="H297" s="133" t="s">
        <v>386</v>
      </c>
      <c r="I297" s="47"/>
      <c r="J297" s="5">
        <v>0</v>
      </c>
    </row>
    <row r="298" spans="1:10" ht="29.45" customHeight="1">
      <c r="A298" s="219" t="s">
        <v>139</v>
      </c>
      <c r="B298" s="220"/>
      <c r="C298" s="221"/>
      <c r="D298" s="23"/>
      <c r="E298" s="23" t="s">
        <v>140</v>
      </c>
      <c r="F298" s="248" t="s">
        <v>376</v>
      </c>
      <c r="G298" s="248"/>
      <c r="H298" s="133" t="s">
        <v>386</v>
      </c>
      <c r="I298" s="47"/>
      <c r="J298" s="5">
        <v>0</v>
      </c>
    </row>
    <row r="299" spans="1:10" ht="15" customHeight="1">
      <c r="A299" s="249" t="s">
        <v>141</v>
      </c>
      <c r="B299" s="249"/>
      <c r="C299" s="249"/>
      <c r="D299" s="249"/>
      <c r="E299" s="249"/>
      <c r="F299" s="249"/>
      <c r="G299" s="249"/>
      <c r="H299" s="249"/>
      <c r="I299" s="249"/>
      <c r="J299" s="249"/>
    </row>
    <row r="300" spans="1:10" ht="29.45" customHeight="1">
      <c r="A300" s="226" t="s">
        <v>152</v>
      </c>
      <c r="B300" s="227"/>
      <c r="C300" s="225"/>
      <c r="D300" s="58" t="s">
        <v>142</v>
      </c>
      <c r="E300" s="59" t="s">
        <v>143</v>
      </c>
      <c r="F300" s="224"/>
      <c r="G300" s="225"/>
      <c r="H300" s="133" t="s">
        <v>387</v>
      </c>
      <c r="I300" s="47"/>
      <c r="J300" s="5">
        <v>1</v>
      </c>
    </row>
    <row r="301" spans="1:10" ht="27.95" customHeight="1">
      <c r="A301" s="226" t="s">
        <v>153</v>
      </c>
      <c r="B301" s="231"/>
      <c r="C301" s="232"/>
      <c r="D301" s="58" t="s">
        <v>144</v>
      </c>
      <c r="E301" s="59" t="s">
        <v>140</v>
      </c>
      <c r="F301" s="207" t="s">
        <v>375</v>
      </c>
      <c r="G301" s="208"/>
      <c r="H301" s="133" t="s">
        <v>387</v>
      </c>
      <c r="I301" s="47"/>
      <c r="J301" s="5">
        <v>1</v>
      </c>
    </row>
    <row r="302" spans="1:10" ht="45" customHeight="1">
      <c r="A302" s="233" t="s">
        <v>154</v>
      </c>
      <c r="B302" s="234"/>
      <c r="C302" s="235"/>
      <c r="D302" s="58" t="s">
        <v>145</v>
      </c>
      <c r="E302" s="59" t="s">
        <v>140</v>
      </c>
      <c r="F302" s="207" t="s">
        <v>375</v>
      </c>
      <c r="G302" s="208"/>
      <c r="H302" s="133" t="s">
        <v>387</v>
      </c>
      <c r="I302" s="47"/>
      <c r="J302" s="5">
        <v>1</v>
      </c>
    </row>
    <row r="303" spans="1:10" ht="29.45" customHeight="1">
      <c r="A303" s="236" t="s">
        <v>155</v>
      </c>
      <c r="B303" s="229"/>
      <c r="C303" s="230"/>
      <c r="D303" s="58" t="s">
        <v>146</v>
      </c>
      <c r="E303" s="59" t="s">
        <v>140</v>
      </c>
      <c r="F303" s="207" t="s">
        <v>375</v>
      </c>
      <c r="G303" s="208"/>
      <c r="H303" s="133" t="s">
        <v>387</v>
      </c>
      <c r="I303" s="47"/>
      <c r="J303" s="5">
        <v>1</v>
      </c>
    </row>
    <row r="304" spans="1:10" ht="24.6" customHeight="1">
      <c r="A304" s="228" t="s">
        <v>156</v>
      </c>
      <c r="B304" s="229"/>
      <c r="C304" s="230"/>
      <c r="D304" s="240" t="s">
        <v>142</v>
      </c>
      <c r="E304" s="59" t="s">
        <v>148</v>
      </c>
      <c r="F304" s="224"/>
      <c r="G304" s="225"/>
      <c r="H304" s="133" t="s">
        <v>386</v>
      </c>
      <c r="I304" s="47"/>
      <c r="J304" s="161">
        <v>0</v>
      </c>
    </row>
    <row r="305" spans="1:10">
      <c r="A305" s="226" t="s">
        <v>157</v>
      </c>
      <c r="B305" s="231"/>
      <c r="C305" s="232"/>
      <c r="D305" s="240"/>
      <c r="E305" s="57">
        <v>0.08</v>
      </c>
      <c r="F305" s="224"/>
      <c r="G305" s="225"/>
      <c r="H305" s="133"/>
      <c r="I305" s="47"/>
      <c r="J305" s="162"/>
    </row>
    <row r="306" spans="1:10">
      <c r="A306" s="257" t="s">
        <v>158</v>
      </c>
      <c r="B306" s="231"/>
      <c r="C306" s="232"/>
      <c r="D306" s="58"/>
      <c r="E306" s="59"/>
      <c r="F306" s="224"/>
      <c r="G306" s="225"/>
      <c r="H306" s="133" t="s">
        <v>386</v>
      </c>
      <c r="I306" s="47"/>
      <c r="J306" s="5">
        <v>0</v>
      </c>
    </row>
    <row r="307" spans="1:10">
      <c r="A307" s="226" t="s">
        <v>159</v>
      </c>
      <c r="B307" s="231"/>
      <c r="C307" s="232"/>
      <c r="D307" s="58" t="s">
        <v>161</v>
      </c>
      <c r="E307" s="59" t="s">
        <v>149</v>
      </c>
      <c r="F307" s="224"/>
      <c r="G307" s="225"/>
      <c r="H307" s="133"/>
      <c r="I307" s="47"/>
      <c r="J307" s="159"/>
    </row>
    <row r="308" spans="1:10">
      <c r="A308" s="226" t="s">
        <v>159</v>
      </c>
      <c r="B308" s="231"/>
      <c r="C308" s="232"/>
      <c r="D308" s="58" t="s">
        <v>160</v>
      </c>
      <c r="E308" s="59" t="s">
        <v>151</v>
      </c>
      <c r="F308" s="224"/>
      <c r="G308" s="225"/>
      <c r="H308" s="133"/>
      <c r="I308" s="47"/>
      <c r="J308" s="160"/>
    </row>
    <row r="309" spans="1:10">
      <c r="A309" s="237" t="s">
        <v>162</v>
      </c>
      <c r="B309" s="238"/>
      <c r="C309" s="238"/>
      <c r="D309" s="238"/>
      <c r="E309" s="238"/>
      <c r="F309" s="238"/>
      <c r="G309" s="238"/>
      <c r="H309" s="238"/>
      <c r="I309" s="239"/>
      <c r="J309" s="5">
        <v>4</v>
      </c>
    </row>
    <row r="310" spans="1:10">
      <c r="A310" s="62"/>
      <c r="B310" s="62"/>
      <c r="C310" s="62"/>
      <c r="D310" s="62"/>
      <c r="E310" s="62"/>
      <c r="F310" s="62"/>
      <c r="G310" s="62"/>
      <c r="H310" s="62"/>
      <c r="I310" s="62"/>
      <c r="J310" s="56"/>
    </row>
    <row r="311" spans="1:10" ht="32.450000000000003" customHeight="1">
      <c r="A311" s="318" t="s">
        <v>388</v>
      </c>
      <c r="B311" s="317"/>
      <c r="C311" s="317"/>
      <c r="D311" s="317"/>
      <c r="E311" s="317"/>
      <c r="F311" s="317"/>
      <c r="G311" s="317"/>
      <c r="H311" s="317"/>
      <c r="I311" s="317"/>
      <c r="J311" s="317"/>
    </row>
    <row r="312" spans="1:10">
      <c r="A312" s="62"/>
      <c r="B312" s="62"/>
      <c r="C312" s="62"/>
      <c r="D312" s="62"/>
      <c r="E312" s="62"/>
      <c r="F312" s="62"/>
      <c r="G312" s="62"/>
      <c r="H312" s="62"/>
      <c r="I312" s="62"/>
      <c r="J312" s="56"/>
    </row>
    <row r="313" spans="1:10" ht="22.5">
      <c r="A313" s="62"/>
      <c r="B313" s="62"/>
      <c r="C313" s="158" t="s">
        <v>106</v>
      </c>
      <c r="D313" s="158"/>
      <c r="E313" s="158"/>
      <c r="F313" s="158"/>
      <c r="G313" s="158"/>
      <c r="H313" s="74">
        <v>0.5</v>
      </c>
      <c r="I313" s="62"/>
      <c r="J313" s="56"/>
    </row>
    <row r="314" spans="1:10">
      <c r="A314" s="62"/>
      <c r="B314" s="62"/>
      <c r="H314" s="75" t="s">
        <v>61</v>
      </c>
      <c r="I314" s="62"/>
      <c r="J314" s="56"/>
    </row>
    <row r="315" spans="1:10" ht="16.5" thickBot="1">
      <c r="A315" s="62"/>
      <c r="B315" s="62"/>
      <c r="H315" s="42"/>
      <c r="I315" s="62"/>
      <c r="J315" s="56"/>
    </row>
    <row r="316" spans="1:10" ht="18.75">
      <c r="A316" s="173" t="s">
        <v>109</v>
      </c>
      <c r="B316" s="174"/>
      <c r="C316" s="174"/>
      <c r="D316" s="174"/>
      <c r="E316" s="174"/>
      <c r="F316" s="174"/>
      <c r="G316" s="174"/>
      <c r="H316" s="174"/>
      <c r="I316" s="174"/>
      <c r="J316" s="175"/>
    </row>
    <row r="317" spans="1:10" ht="21" customHeight="1">
      <c r="A317" s="153" t="s">
        <v>389</v>
      </c>
      <c r="B317" s="154"/>
      <c r="C317" s="154"/>
      <c r="D317" s="154"/>
      <c r="E317" s="154"/>
      <c r="F317" s="154"/>
      <c r="G317" s="154"/>
      <c r="H317" s="154"/>
      <c r="I317" s="154"/>
      <c r="J317" s="155"/>
    </row>
    <row r="318" spans="1:10">
      <c r="A318" s="218" t="s">
        <v>165</v>
      </c>
      <c r="B318" s="218"/>
      <c r="C318" s="218"/>
      <c r="D318" s="218"/>
      <c r="E318" s="218"/>
      <c r="F318" s="218"/>
      <c r="G318" s="218"/>
      <c r="H318" s="218"/>
      <c r="I318" s="218"/>
      <c r="J318" s="218"/>
    </row>
    <row r="320" spans="1:10" ht="17.45" customHeight="1">
      <c r="A320" s="61" t="s">
        <v>166</v>
      </c>
      <c r="B320" s="243" t="s">
        <v>167</v>
      </c>
      <c r="C320" s="243"/>
      <c r="D320" s="243"/>
      <c r="E320" s="243"/>
      <c r="F320" s="243"/>
      <c r="G320" s="243"/>
      <c r="H320" s="243"/>
      <c r="I320" s="243"/>
    </row>
    <row r="321" spans="1:10" ht="5.0999999999999996" hidden="1" customHeight="1">
      <c r="B321" s="171"/>
      <c r="C321" s="171"/>
      <c r="D321" s="171"/>
      <c r="E321" s="171"/>
      <c r="F321" s="171"/>
      <c r="G321" s="171"/>
      <c r="H321" s="171"/>
      <c r="I321" s="171"/>
    </row>
    <row r="323" spans="1:10">
      <c r="A323" s="209" t="s">
        <v>350</v>
      </c>
      <c r="B323" s="209"/>
      <c r="C323" s="209"/>
      <c r="D323" s="209"/>
      <c r="E323" s="209"/>
      <c r="F323" s="209"/>
      <c r="G323" s="209"/>
      <c r="H323" s="209"/>
      <c r="I323" s="209"/>
      <c r="J323" s="209"/>
    </row>
    <row r="324" spans="1:10">
      <c r="A324" s="22"/>
      <c r="B324" s="22"/>
      <c r="C324" s="22"/>
      <c r="D324" s="22"/>
      <c r="E324" s="22"/>
      <c r="F324" s="22"/>
      <c r="G324" s="22"/>
      <c r="H324" s="22"/>
      <c r="I324" s="22"/>
      <c r="J324" s="22"/>
    </row>
    <row r="325" spans="1:10">
      <c r="A325" s="217" t="s">
        <v>347</v>
      </c>
      <c r="B325" s="217"/>
      <c r="C325" s="217"/>
      <c r="D325" s="217"/>
      <c r="E325" s="22"/>
      <c r="F325" s="22"/>
      <c r="G325" s="22"/>
      <c r="H325" s="22"/>
      <c r="I325" s="22"/>
      <c r="J325" s="22"/>
    </row>
    <row r="326" spans="1:10">
      <c r="A326" s="217" t="s">
        <v>164</v>
      </c>
      <c r="B326" s="217"/>
      <c r="C326" s="217"/>
      <c r="D326" s="217"/>
      <c r="E326" s="22"/>
      <c r="F326" s="22"/>
      <c r="G326" s="22"/>
      <c r="H326" s="22"/>
      <c r="I326" s="22"/>
      <c r="J326" s="22"/>
    </row>
    <row r="328" spans="1:10" ht="65.099999999999994" customHeight="1">
      <c r="A328" s="222" t="s">
        <v>130</v>
      </c>
      <c r="B328" s="245"/>
      <c r="C328" s="244"/>
      <c r="D328" s="53" t="s">
        <v>131</v>
      </c>
      <c r="E328" s="53" t="s">
        <v>132</v>
      </c>
      <c r="F328" s="222" t="s">
        <v>133</v>
      </c>
      <c r="G328" s="244"/>
      <c r="H328" s="53" t="s">
        <v>163</v>
      </c>
      <c r="I328" s="53" t="s">
        <v>134</v>
      </c>
      <c r="J328" s="53" t="s">
        <v>9</v>
      </c>
    </row>
    <row r="329" spans="1:10">
      <c r="A329" s="210" t="s">
        <v>183</v>
      </c>
      <c r="B329" s="210"/>
      <c r="C329" s="210"/>
      <c r="D329" s="211"/>
      <c r="E329" s="211"/>
      <c r="F329" s="211"/>
      <c r="G329" s="211"/>
      <c r="H329" s="211"/>
      <c r="I329" s="211"/>
      <c r="J329" s="212"/>
    </row>
    <row r="330" spans="1:10">
      <c r="A330" s="213" t="s">
        <v>168</v>
      </c>
      <c r="B330" s="213"/>
      <c r="C330" s="213"/>
      <c r="D330" s="214"/>
      <c r="E330" s="215"/>
      <c r="F330" s="5"/>
      <c r="G330" s="5"/>
      <c r="H330" s="5"/>
      <c r="I330" s="5"/>
      <c r="J330" s="5"/>
    </row>
    <row r="331" spans="1:10" ht="30.95" customHeight="1">
      <c r="A331" s="216" t="s">
        <v>184</v>
      </c>
      <c r="B331" s="216"/>
      <c r="C331" s="216"/>
      <c r="D331" s="26" t="s">
        <v>185</v>
      </c>
      <c r="E331" s="26" t="s">
        <v>186</v>
      </c>
      <c r="F331" s="47"/>
      <c r="G331" s="47"/>
      <c r="H331" s="47" t="s">
        <v>390</v>
      </c>
      <c r="I331" s="47"/>
      <c r="J331" s="47">
        <v>1</v>
      </c>
    </row>
    <row r="332" spans="1:10" ht="38.25">
      <c r="A332" s="216" t="s">
        <v>348</v>
      </c>
      <c r="B332" s="216"/>
      <c r="C332" s="216"/>
      <c r="D332" s="26" t="s">
        <v>137</v>
      </c>
      <c r="E332" s="26" t="s">
        <v>140</v>
      </c>
      <c r="F332" s="47"/>
      <c r="G332" s="47" t="s">
        <v>393</v>
      </c>
      <c r="H332" s="47" t="s">
        <v>386</v>
      </c>
      <c r="I332" s="47"/>
      <c r="J332" s="47">
        <v>0</v>
      </c>
    </row>
    <row r="333" spans="1:10" ht="38.25">
      <c r="A333" s="216" t="s">
        <v>169</v>
      </c>
      <c r="B333" s="216"/>
      <c r="C333" s="216"/>
      <c r="D333" s="26" t="s">
        <v>137</v>
      </c>
      <c r="E333" s="26" t="s">
        <v>140</v>
      </c>
      <c r="F333" s="47"/>
      <c r="G333" s="132" t="s">
        <v>375</v>
      </c>
      <c r="H333" s="47" t="s">
        <v>390</v>
      </c>
      <c r="I333" s="47"/>
      <c r="J333" s="47">
        <v>1</v>
      </c>
    </row>
    <row r="334" spans="1:10" ht="25.5">
      <c r="A334" s="216" t="s">
        <v>170</v>
      </c>
      <c r="B334" s="216"/>
      <c r="C334" s="216"/>
      <c r="D334" s="26" t="s">
        <v>142</v>
      </c>
      <c r="E334" s="26" t="s">
        <v>140</v>
      </c>
      <c r="F334" s="47"/>
      <c r="G334" s="47" t="s">
        <v>375</v>
      </c>
      <c r="H334" s="47" t="s">
        <v>390</v>
      </c>
      <c r="I334" s="47"/>
      <c r="J334" s="47">
        <v>1</v>
      </c>
    </row>
    <row r="335" spans="1:10">
      <c r="A335" s="247" t="s">
        <v>171</v>
      </c>
      <c r="B335" s="247"/>
      <c r="C335" s="247"/>
      <c r="D335" s="247"/>
      <c r="E335" s="247"/>
      <c r="F335" s="47"/>
      <c r="G335" s="47"/>
      <c r="H335" s="47"/>
      <c r="I335" s="47"/>
      <c r="J335" s="47"/>
    </row>
    <row r="336" spans="1:10" ht="25.5">
      <c r="A336" s="216" t="s">
        <v>169</v>
      </c>
      <c r="B336" s="216"/>
      <c r="C336" s="216"/>
      <c r="D336" s="26" t="s">
        <v>172</v>
      </c>
      <c r="E336" s="26" t="s">
        <v>140</v>
      </c>
      <c r="F336" s="47"/>
      <c r="G336" s="47" t="s">
        <v>375</v>
      </c>
      <c r="H336" s="47" t="s">
        <v>390</v>
      </c>
      <c r="I336" s="47"/>
      <c r="J336" s="47">
        <v>1</v>
      </c>
    </row>
    <row r="337" spans="1:10">
      <c r="A337" s="216" t="s">
        <v>173</v>
      </c>
      <c r="B337" s="216"/>
      <c r="C337" s="216"/>
      <c r="D337" s="26" t="s">
        <v>145</v>
      </c>
      <c r="E337" s="26" t="s">
        <v>174</v>
      </c>
      <c r="F337" s="47"/>
      <c r="G337" s="47" t="s">
        <v>375</v>
      </c>
      <c r="H337" s="47" t="s">
        <v>390</v>
      </c>
      <c r="I337" s="47"/>
      <c r="J337" s="47">
        <v>1</v>
      </c>
    </row>
    <row r="338" spans="1:10" ht="29.45" customHeight="1">
      <c r="A338" s="216" t="s">
        <v>175</v>
      </c>
      <c r="B338" s="216"/>
      <c r="C338" s="216"/>
      <c r="D338" s="26" t="s">
        <v>145</v>
      </c>
      <c r="E338" s="26" t="s">
        <v>140</v>
      </c>
      <c r="F338" s="47"/>
      <c r="G338" s="47" t="s">
        <v>375</v>
      </c>
      <c r="H338" s="47" t="s">
        <v>390</v>
      </c>
      <c r="I338" s="47"/>
      <c r="J338" s="47">
        <v>1</v>
      </c>
    </row>
    <row r="339" spans="1:10">
      <c r="A339" s="247" t="s">
        <v>176</v>
      </c>
      <c r="B339" s="247"/>
      <c r="C339" s="247"/>
      <c r="D339" s="247"/>
      <c r="E339" s="247"/>
      <c r="F339" s="47"/>
      <c r="G339" s="47"/>
      <c r="H339" s="47"/>
      <c r="I339" s="47"/>
      <c r="J339" s="47"/>
    </row>
    <row r="340" spans="1:10" ht="33" customHeight="1">
      <c r="A340" s="256" t="s">
        <v>177</v>
      </c>
      <c r="B340" s="256"/>
      <c r="C340" s="256"/>
      <c r="D340" s="59" t="s">
        <v>147</v>
      </c>
      <c r="E340" s="59" t="s">
        <v>178</v>
      </c>
      <c r="F340" s="47"/>
      <c r="G340" s="47"/>
      <c r="H340" s="47" t="s">
        <v>390</v>
      </c>
      <c r="I340" s="47"/>
      <c r="J340" s="47">
        <v>1</v>
      </c>
    </row>
    <row r="341" spans="1:10" ht="82.5" customHeight="1">
      <c r="A341" s="256" t="s">
        <v>349</v>
      </c>
      <c r="B341" s="256"/>
      <c r="C341" s="256"/>
      <c r="D341" s="59"/>
      <c r="E341" s="59"/>
      <c r="F341" s="47" t="s">
        <v>391</v>
      </c>
      <c r="G341" s="47"/>
      <c r="H341" s="47" t="s">
        <v>390</v>
      </c>
      <c r="I341" s="47"/>
      <c r="J341" s="47">
        <v>1</v>
      </c>
    </row>
    <row r="342" spans="1:10" ht="35.450000000000003" customHeight="1">
      <c r="A342" s="168" t="s">
        <v>179</v>
      </c>
      <c r="B342" s="169"/>
      <c r="C342" s="170"/>
      <c r="D342" s="59" t="s">
        <v>147</v>
      </c>
      <c r="E342" s="59" t="s">
        <v>151</v>
      </c>
      <c r="F342" s="47"/>
      <c r="G342" s="47">
        <v>0.9</v>
      </c>
      <c r="H342" s="47" t="s">
        <v>390</v>
      </c>
      <c r="I342" s="47"/>
      <c r="J342" s="47">
        <v>1</v>
      </c>
    </row>
    <row r="343" spans="1:10" ht="32.1" customHeight="1">
      <c r="A343" s="256" t="s">
        <v>180</v>
      </c>
      <c r="B343" s="256"/>
      <c r="C343" s="256"/>
      <c r="D343" s="59" t="s">
        <v>147</v>
      </c>
      <c r="E343" s="59" t="s">
        <v>151</v>
      </c>
      <c r="F343" s="47"/>
      <c r="G343" s="47">
        <v>0.9</v>
      </c>
      <c r="H343" s="47" t="s">
        <v>390</v>
      </c>
      <c r="I343" s="47"/>
      <c r="J343" s="47">
        <v>1</v>
      </c>
    </row>
    <row r="344" spans="1:10" ht="32.1" customHeight="1">
      <c r="A344" s="256" t="s">
        <v>181</v>
      </c>
      <c r="B344" s="256"/>
      <c r="C344" s="256"/>
      <c r="D344" s="59" t="s">
        <v>147</v>
      </c>
      <c r="E344" s="59" t="s">
        <v>182</v>
      </c>
      <c r="F344" s="47"/>
      <c r="G344" s="47"/>
      <c r="H344" s="47" t="s">
        <v>386</v>
      </c>
      <c r="I344" s="47"/>
      <c r="J344" s="47">
        <v>0</v>
      </c>
    </row>
    <row r="345" spans="1:10" hidden="1">
      <c r="A345" s="241" t="s">
        <v>187</v>
      </c>
      <c r="B345" s="241"/>
      <c r="C345" s="241"/>
      <c r="D345" s="241"/>
      <c r="E345" s="241"/>
      <c r="F345" s="241"/>
      <c r="G345" s="241"/>
      <c r="H345" s="241"/>
      <c r="I345" s="242"/>
      <c r="J345" s="47"/>
    </row>
    <row r="346" spans="1:10" hidden="1"/>
    <row r="348" spans="1:10">
      <c r="A348" s="317" t="s">
        <v>392</v>
      </c>
      <c r="B348" s="317"/>
      <c r="C348" s="317"/>
      <c r="D348" s="317"/>
      <c r="E348" s="317"/>
      <c r="F348" s="317"/>
      <c r="G348" s="317"/>
      <c r="H348" s="317"/>
      <c r="I348" s="317"/>
      <c r="J348" s="317"/>
    </row>
    <row r="350" spans="1:10" ht="18" customHeight="1">
      <c r="A350" s="62"/>
      <c r="B350" s="62"/>
      <c r="C350" s="158" t="s">
        <v>106</v>
      </c>
      <c r="D350" s="158"/>
      <c r="E350" s="158"/>
      <c r="F350" s="158"/>
      <c r="G350" s="158"/>
      <c r="H350" s="74">
        <v>0.5</v>
      </c>
      <c r="I350" s="62"/>
      <c r="J350" s="56"/>
    </row>
    <row r="351" spans="1:10">
      <c r="A351" s="62"/>
      <c r="B351" s="62"/>
      <c r="H351" s="75" t="s">
        <v>61</v>
      </c>
      <c r="I351" s="62"/>
      <c r="J351" s="56"/>
    </row>
    <row r="352" spans="1:10" ht="16.5" thickBot="1">
      <c r="A352" s="62"/>
      <c r="B352" s="62"/>
      <c r="H352" s="42"/>
      <c r="I352" s="62"/>
      <c r="J352" s="56"/>
    </row>
    <row r="353" spans="1:13" ht="18.75">
      <c r="A353" s="173" t="s">
        <v>109</v>
      </c>
      <c r="B353" s="174"/>
      <c r="C353" s="174"/>
      <c r="D353" s="174"/>
      <c r="E353" s="174"/>
      <c r="F353" s="174"/>
      <c r="G353" s="174"/>
      <c r="H353" s="174"/>
      <c r="I353" s="174"/>
      <c r="J353" s="175"/>
    </row>
    <row r="354" spans="1:13" ht="39.6" customHeight="1" thickBot="1">
      <c r="A354" s="153" t="s">
        <v>394</v>
      </c>
      <c r="B354" s="154"/>
      <c r="C354" s="154"/>
      <c r="D354" s="154"/>
      <c r="E354" s="154"/>
      <c r="F354" s="154"/>
      <c r="G354" s="154"/>
      <c r="H354" s="154"/>
      <c r="I354" s="154"/>
      <c r="J354" s="155"/>
    </row>
    <row r="355" spans="1:13">
      <c r="A355" s="196" t="s">
        <v>165</v>
      </c>
      <c r="B355" s="196"/>
      <c r="C355" s="196"/>
      <c r="D355" s="196"/>
      <c r="E355" s="196"/>
      <c r="F355" s="196"/>
      <c r="G355" s="196"/>
      <c r="H355" s="196"/>
      <c r="I355" s="196"/>
      <c r="J355" s="196"/>
    </row>
    <row r="357" spans="1:13" ht="18.75">
      <c r="A357" s="40" t="s">
        <v>188</v>
      </c>
      <c r="B357" s="164" t="s">
        <v>189</v>
      </c>
      <c r="C357" s="164"/>
      <c r="D357" s="164"/>
      <c r="E357" s="164"/>
      <c r="F357" s="164"/>
      <c r="G357" s="164"/>
      <c r="H357" s="164"/>
      <c r="I357" s="164"/>
    </row>
    <row r="359" spans="1:13">
      <c r="A359" s="209" t="s">
        <v>351</v>
      </c>
      <c r="B359" s="209"/>
      <c r="C359" s="209"/>
      <c r="D359" s="209"/>
      <c r="E359" s="209"/>
      <c r="F359" s="209"/>
      <c r="G359" s="209"/>
      <c r="H359" s="209"/>
      <c r="I359" s="209"/>
      <c r="J359" s="209"/>
    </row>
    <row r="360" spans="1:13">
      <c r="A360" s="22"/>
      <c r="B360" s="22"/>
      <c r="C360" s="22"/>
      <c r="D360" s="22"/>
      <c r="E360" s="22"/>
      <c r="F360" s="22"/>
      <c r="G360" s="22"/>
      <c r="H360" s="22"/>
      <c r="I360" s="22"/>
      <c r="J360" s="22"/>
    </row>
    <row r="361" spans="1:13">
      <c r="A361" s="246" t="s">
        <v>347</v>
      </c>
      <c r="B361" s="246"/>
      <c r="C361" s="246"/>
      <c r="D361" s="246"/>
      <c r="E361" s="22"/>
      <c r="F361" s="22"/>
      <c r="G361" s="22"/>
      <c r="H361" s="22"/>
      <c r="I361" s="22"/>
      <c r="J361" s="22"/>
    </row>
    <row r="362" spans="1:13">
      <c r="A362" s="217" t="s">
        <v>269</v>
      </c>
      <c r="B362" s="217"/>
      <c r="C362" s="217"/>
      <c r="D362" s="217"/>
      <c r="E362" s="22"/>
      <c r="F362" s="22"/>
      <c r="G362" s="22"/>
      <c r="H362" s="22"/>
      <c r="I362" s="22"/>
      <c r="J362" s="22"/>
    </row>
    <row r="364" spans="1:13" ht="80.099999999999994" customHeight="1">
      <c r="A364" s="222" t="s">
        <v>130</v>
      </c>
      <c r="B364" s="245"/>
      <c r="C364" s="244"/>
      <c r="D364" s="53" t="s">
        <v>131</v>
      </c>
      <c r="E364" s="53" t="s">
        <v>132</v>
      </c>
      <c r="F364" s="222" t="s">
        <v>133</v>
      </c>
      <c r="G364" s="244"/>
      <c r="H364" s="53" t="s">
        <v>163</v>
      </c>
      <c r="I364" s="53" t="s">
        <v>134</v>
      </c>
      <c r="J364" s="53" t="s">
        <v>9</v>
      </c>
      <c r="L364" s="83"/>
      <c r="M364" s="84"/>
    </row>
    <row r="365" spans="1:13">
      <c r="A365" s="197" t="s">
        <v>190</v>
      </c>
      <c r="B365" s="197"/>
      <c r="C365" s="197"/>
      <c r="D365" s="197"/>
      <c r="E365" s="197"/>
      <c r="F365" s="197"/>
      <c r="G365" s="197"/>
      <c r="H365" s="197"/>
      <c r="I365" s="197"/>
      <c r="J365" s="197"/>
    </row>
    <row r="366" spans="1:13" ht="50.1" customHeight="1">
      <c r="A366" s="206" t="s">
        <v>193</v>
      </c>
      <c r="B366" s="206"/>
      <c r="C366" s="206"/>
      <c r="D366" s="54" t="s">
        <v>147</v>
      </c>
      <c r="E366" s="54" t="s">
        <v>191</v>
      </c>
      <c r="F366" s="5"/>
      <c r="G366" s="5"/>
      <c r="H366" s="134" t="s">
        <v>390</v>
      </c>
      <c r="I366" s="5"/>
      <c r="J366" s="5">
        <v>1</v>
      </c>
    </row>
    <row r="367" spans="1:13">
      <c r="A367" s="206" t="s">
        <v>194</v>
      </c>
      <c r="B367" s="206"/>
      <c r="C367" s="206"/>
      <c r="D367" s="54" t="s">
        <v>147</v>
      </c>
      <c r="E367" s="54" t="s">
        <v>192</v>
      </c>
      <c r="F367" s="5"/>
      <c r="G367" s="5"/>
      <c r="H367" s="134" t="s">
        <v>390</v>
      </c>
      <c r="I367" s="5"/>
      <c r="J367" s="5">
        <v>1</v>
      </c>
    </row>
    <row r="368" spans="1:13" ht="16.5" customHeight="1">
      <c r="A368" s="206" t="s">
        <v>195</v>
      </c>
      <c r="B368" s="206"/>
      <c r="C368" s="206"/>
      <c r="D368" s="54" t="s">
        <v>150</v>
      </c>
      <c r="E368" s="54" t="s">
        <v>140</v>
      </c>
      <c r="F368" s="5"/>
      <c r="G368" s="5" t="s">
        <v>375</v>
      </c>
      <c r="H368" s="134" t="s">
        <v>390</v>
      </c>
      <c r="I368" s="5"/>
      <c r="J368" s="5">
        <v>1</v>
      </c>
    </row>
    <row r="369" spans="1:10">
      <c r="A369" s="197" t="s">
        <v>272</v>
      </c>
      <c r="B369" s="197"/>
      <c r="C369" s="197"/>
      <c r="D369" s="197"/>
      <c r="E369" s="197"/>
      <c r="F369" s="197"/>
      <c r="G369" s="197"/>
      <c r="H369" s="197"/>
      <c r="I369" s="197"/>
      <c r="J369" s="198"/>
    </row>
    <row r="370" spans="1:10" ht="25.5">
      <c r="A370" s="202" t="s">
        <v>199</v>
      </c>
      <c r="B370" s="202"/>
      <c r="C370" s="202"/>
      <c r="D370" s="54" t="s">
        <v>142</v>
      </c>
      <c r="E370" s="54" t="s">
        <v>196</v>
      </c>
      <c r="F370" s="5"/>
      <c r="G370" s="5"/>
      <c r="H370" s="134" t="s">
        <v>390</v>
      </c>
      <c r="I370" s="5"/>
      <c r="J370" s="5">
        <v>1</v>
      </c>
    </row>
    <row r="371" spans="1:10">
      <c r="A371" s="202" t="s">
        <v>200</v>
      </c>
      <c r="B371" s="202"/>
      <c r="C371" s="202"/>
      <c r="D371" s="54" t="s">
        <v>147</v>
      </c>
      <c r="E371" s="54" t="s">
        <v>138</v>
      </c>
      <c r="F371" s="5"/>
      <c r="G371" s="5"/>
      <c r="H371" s="134" t="s">
        <v>390</v>
      </c>
      <c r="I371" s="5"/>
      <c r="J371" s="5">
        <v>1</v>
      </c>
    </row>
    <row r="372" spans="1:10" ht="30.6" customHeight="1">
      <c r="A372" s="202" t="s">
        <v>201</v>
      </c>
      <c r="B372" s="202"/>
      <c r="C372" s="202"/>
      <c r="D372" s="54" t="s">
        <v>147</v>
      </c>
      <c r="E372" s="54" t="s">
        <v>197</v>
      </c>
      <c r="F372" s="5"/>
      <c r="G372" s="5"/>
      <c r="H372" s="134" t="s">
        <v>390</v>
      </c>
      <c r="I372" s="5"/>
      <c r="J372" s="5">
        <v>1</v>
      </c>
    </row>
    <row r="373" spans="1:10" ht="27" customHeight="1">
      <c r="A373" s="202" t="s">
        <v>202</v>
      </c>
      <c r="B373" s="202"/>
      <c r="C373" s="202"/>
      <c r="D373" s="54" t="s">
        <v>142</v>
      </c>
      <c r="E373" s="54" t="s">
        <v>140</v>
      </c>
      <c r="F373" s="5"/>
      <c r="G373" s="134" t="s">
        <v>376</v>
      </c>
      <c r="H373" s="134" t="s">
        <v>386</v>
      </c>
      <c r="I373" s="5"/>
      <c r="J373" s="5">
        <v>0</v>
      </c>
    </row>
    <row r="374" spans="1:10" ht="50.1" customHeight="1">
      <c r="A374" s="202" t="s">
        <v>203</v>
      </c>
      <c r="B374" s="202"/>
      <c r="C374" s="202"/>
      <c r="D374" s="54" t="s">
        <v>147</v>
      </c>
      <c r="E374" s="54" t="s">
        <v>198</v>
      </c>
      <c r="F374" s="5"/>
      <c r="G374" s="5"/>
      <c r="H374" s="134" t="s">
        <v>390</v>
      </c>
      <c r="I374" s="5"/>
      <c r="J374" s="5">
        <v>1</v>
      </c>
    </row>
    <row r="375" spans="1:10" ht="46.5" customHeight="1">
      <c r="A375" s="202" t="s">
        <v>204</v>
      </c>
      <c r="B375" s="202"/>
      <c r="C375" s="202"/>
      <c r="D375" s="54" t="s">
        <v>150</v>
      </c>
      <c r="E375" s="54" t="s">
        <v>140</v>
      </c>
      <c r="F375" s="5"/>
      <c r="G375" s="134" t="s">
        <v>376</v>
      </c>
      <c r="H375" s="134" t="s">
        <v>386</v>
      </c>
      <c r="I375" s="5"/>
      <c r="J375" s="5">
        <v>0</v>
      </c>
    </row>
    <row r="376" spans="1:10">
      <c r="A376" s="199" t="s">
        <v>187</v>
      </c>
      <c r="B376" s="199"/>
      <c r="C376" s="199"/>
      <c r="D376" s="200"/>
      <c r="E376" s="200"/>
      <c r="F376" s="200"/>
      <c r="G376" s="200"/>
      <c r="H376" s="200"/>
      <c r="I376" s="200"/>
      <c r="J376" s="48">
        <v>7</v>
      </c>
    </row>
    <row r="377" spans="1:10">
      <c r="A377" s="201"/>
      <c r="B377" s="201"/>
      <c r="C377" s="201"/>
      <c r="D377" s="56"/>
      <c r="E377" s="56"/>
      <c r="F377" s="56"/>
      <c r="G377" s="56"/>
      <c r="H377" s="56"/>
      <c r="I377" s="56"/>
      <c r="J377" s="56"/>
    </row>
    <row r="378" spans="1:10" ht="35.1" customHeight="1">
      <c r="A378" s="318" t="s">
        <v>395</v>
      </c>
      <c r="B378" s="317"/>
      <c r="C378" s="317"/>
      <c r="D378" s="317"/>
      <c r="E378" s="317"/>
      <c r="F378" s="317"/>
      <c r="G378" s="317"/>
      <c r="H378" s="317"/>
      <c r="I378" s="317"/>
      <c r="J378" s="317"/>
    </row>
    <row r="379" spans="1:10" ht="15.95" customHeight="1">
      <c r="A379" s="201"/>
      <c r="B379" s="201"/>
      <c r="C379" s="201"/>
      <c r="D379" s="56"/>
      <c r="E379" s="56"/>
      <c r="F379" s="56"/>
      <c r="G379" s="56"/>
      <c r="H379" s="56"/>
      <c r="I379" s="56"/>
      <c r="J379" s="56"/>
    </row>
    <row r="380" spans="1:10" ht="22.5">
      <c r="A380" s="62"/>
      <c r="B380" s="62"/>
      <c r="C380" s="158" t="s">
        <v>106</v>
      </c>
      <c r="D380" s="158"/>
      <c r="E380" s="158"/>
      <c r="F380" s="158"/>
      <c r="G380" s="158"/>
      <c r="H380" s="74">
        <v>0.5</v>
      </c>
      <c r="I380" s="62"/>
      <c r="J380" s="56"/>
    </row>
    <row r="381" spans="1:10">
      <c r="A381" s="62"/>
      <c r="B381" s="62"/>
      <c r="H381" s="75" t="s">
        <v>61</v>
      </c>
      <c r="I381" s="62"/>
      <c r="J381" s="56"/>
    </row>
    <row r="382" spans="1:10" ht="16.5" thickBot="1">
      <c r="A382" s="62"/>
      <c r="B382" s="62"/>
      <c r="H382" s="42"/>
      <c r="I382" s="62"/>
      <c r="J382" s="56"/>
    </row>
    <row r="383" spans="1:10" ht="18.75">
      <c r="A383" s="173" t="s">
        <v>109</v>
      </c>
      <c r="B383" s="174"/>
      <c r="C383" s="174"/>
      <c r="D383" s="174"/>
      <c r="E383" s="174"/>
      <c r="F383" s="174"/>
      <c r="G383" s="174"/>
      <c r="H383" s="174"/>
      <c r="I383" s="174"/>
      <c r="J383" s="175"/>
    </row>
    <row r="384" spans="1:10" ht="18.75" customHeight="1" thickBot="1">
      <c r="A384" s="153" t="s">
        <v>396</v>
      </c>
      <c r="B384" s="154"/>
      <c r="C384" s="154"/>
      <c r="D384" s="154"/>
      <c r="E384" s="154"/>
      <c r="F384" s="154"/>
      <c r="G384" s="154"/>
      <c r="H384" s="154"/>
      <c r="I384" s="154"/>
      <c r="J384" s="155"/>
    </row>
    <row r="385" spans="1:10">
      <c r="A385" s="196" t="s">
        <v>165</v>
      </c>
      <c r="B385" s="196"/>
      <c r="C385" s="196"/>
      <c r="D385" s="196"/>
      <c r="E385" s="196"/>
      <c r="F385" s="196"/>
      <c r="G385" s="196"/>
      <c r="H385" s="196"/>
      <c r="I385" s="196"/>
      <c r="J385" s="196"/>
    </row>
    <row r="386" spans="1:10">
      <c r="A386" s="201"/>
      <c r="B386" s="201"/>
      <c r="C386" s="201"/>
      <c r="D386" s="56"/>
      <c r="E386" s="56"/>
      <c r="F386" s="56"/>
      <c r="G386" s="56"/>
      <c r="H386" s="56"/>
      <c r="I386" s="56"/>
      <c r="J386" s="56"/>
    </row>
    <row r="387" spans="1:10" ht="35.1" customHeight="1">
      <c r="A387" s="63" t="s">
        <v>277</v>
      </c>
      <c r="B387" s="148" t="s">
        <v>205</v>
      </c>
      <c r="C387" s="149"/>
      <c r="D387" s="149"/>
      <c r="E387" s="149"/>
      <c r="F387" s="149"/>
      <c r="G387" s="149"/>
      <c r="H387" s="149"/>
      <c r="I387" s="149"/>
      <c r="J387" s="56"/>
    </row>
    <row r="388" spans="1:10">
      <c r="I388" s="156"/>
      <c r="J388" s="156"/>
    </row>
    <row r="389" spans="1:10" ht="48.6" customHeight="1">
      <c r="A389" s="157" t="s">
        <v>291</v>
      </c>
      <c r="B389" s="157"/>
      <c r="C389" s="157"/>
      <c r="D389" s="157"/>
      <c r="E389" s="157"/>
      <c r="F389" s="157"/>
      <c r="G389" s="157"/>
      <c r="H389" s="157"/>
      <c r="I389" s="156"/>
      <c r="J389" s="156"/>
    </row>
    <row r="391" spans="1:10" ht="22.5">
      <c r="C391" s="158" t="s">
        <v>106</v>
      </c>
      <c r="D391" s="158"/>
      <c r="E391" s="158"/>
      <c r="F391" s="158"/>
      <c r="G391" s="158"/>
      <c r="H391" s="74">
        <v>0.5</v>
      </c>
    </row>
    <row r="392" spans="1:10">
      <c r="H392" s="75" t="s">
        <v>61</v>
      </c>
    </row>
    <row r="393" spans="1:10" ht="16.5" thickBot="1">
      <c r="H393" s="79"/>
    </row>
    <row r="394" spans="1:10" ht="18.75">
      <c r="A394" s="173" t="s">
        <v>109</v>
      </c>
      <c r="B394" s="174"/>
      <c r="C394" s="174"/>
      <c r="D394" s="174"/>
      <c r="E394" s="174"/>
      <c r="F394" s="174"/>
      <c r="G394" s="174"/>
      <c r="H394" s="174"/>
      <c r="I394" s="174"/>
      <c r="J394" s="175"/>
    </row>
    <row r="395" spans="1:10" ht="18" customHeight="1">
      <c r="A395" s="153" t="s">
        <v>385</v>
      </c>
      <c r="B395" s="154"/>
      <c r="C395" s="154"/>
      <c r="D395" s="154"/>
      <c r="E395" s="154"/>
      <c r="F395" s="154"/>
      <c r="G395" s="154"/>
      <c r="H395" s="154"/>
      <c r="I395" s="154"/>
      <c r="J395" s="155"/>
    </row>
    <row r="396" spans="1:10" ht="19.5" customHeight="1">
      <c r="A396" s="118"/>
      <c r="B396" s="118"/>
      <c r="C396" s="118"/>
      <c r="D396" s="118"/>
      <c r="E396" s="118"/>
      <c r="F396" s="118"/>
      <c r="G396" s="118"/>
      <c r="H396" s="118"/>
      <c r="I396" s="118"/>
      <c r="J396" s="118"/>
    </row>
    <row r="397" spans="1:10" ht="18.75" customHeight="1">
      <c r="A397" s="7" t="s">
        <v>208</v>
      </c>
      <c r="B397" s="164" t="s">
        <v>209</v>
      </c>
      <c r="C397" s="164"/>
      <c r="D397" s="164"/>
      <c r="E397" s="164"/>
      <c r="F397" s="164"/>
      <c r="G397" s="164"/>
      <c r="H397" s="164"/>
      <c r="I397" s="164"/>
    </row>
    <row r="398" spans="1:10">
      <c r="B398" s="164"/>
      <c r="C398" s="164"/>
      <c r="D398" s="164"/>
      <c r="E398" s="164"/>
      <c r="F398" s="164"/>
      <c r="G398" s="164"/>
      <c r="H398" s="164"/>
      <c r="I398" s="164"/>
    </row>
    <row r="399" spans="1:10">
      <c r="B399" s="164"/>
      <c r="C399" s="164"/>
      <c r="D399" s="164"/>
      <c r="E399" s="164"/>
      <c r="F399" s="164"/>
      <c r="G399" s="164"/>
      <c r="H399" s="164"/>
      <c r="I399" s="164"/>
    </row>
    <row r="401" spans="1:8" ht="46.5" customHeight="1">
      <c r="A401" s="203" t="s">
        <v>290</v>
      </c>
      <c r="B401" s="203"/>
      <c r="C401" s="203"/>
      <c r="D401" s="203"/>
      <c r="E401" s="203"/>
      <c r="F401" s="203"/>
      <c r="G401" s="203"/>
      <c r="H401" s="203"/>
    </row>
    <row r="402" spans="1:8" ht="31.5">
      <c r="A402" s="247" t="s">
        <v>220</v>
      </c>
      <c r="B402" s="247"/>
      <c r="C402" s="247"/>
      <c r="D402" s="247"/>
      <c r="E402" s="65" t="s">
        <v>221</v>
      </c>
    </row>
    <row r="403" spans="1:8">
      <c r="A403" s="204" t="s">
        <v>210</v>
      </c>
      <c r="B403" s="205"/>
      <c r="C403" s="205"/>
      <c r="D403" s="205"/>
      <c r="E403" s="131" t="s">
        <v>375</v>
      </c>
    </row>
    <row r="404" spans="1:8">
      <c r="A404" s="204" t="s">
        <v>211</v>
      </c>
      <c r="B404" s="205"/>
      <c r="C404" s="205"/>
      <c r="D404" s="205"/>
      <c r="E404" s="5" t="s">
        <v>375</v>
      </c>
    </row>
    <row r="405" spans="1:8">
      <c r="A405" s="204" t="s">
        <v>212</v>
      </c>
      <c r="B405" s="205"/>
      <c r="C405" s="205"/>
      <c r="D405" s="205"/>
      <c r="E405" s="5" t="s">
        <v>375</v>
      </c>
    </row>
    <row r="406" spans="1:8" ht="17.25" customHeight="1">
      <c r="A406" s="165" t="s">
        <v>213</v>
      </c>
      <c r="B406" s="166"/>
      <c r="C406" s="166"/>
      <c r="D406" s="167"/>
      <c r="E406" s="5" t="s">
        <v>376</v>
      </c>
    </row>
    <row r="407" spans="1:8">
      <c r="A407" s="204" t="s">
        <v>214</v>
      </c>
      <c r="B407" s="205"/>
      <c r="C407" s="205"/>
      <c r="D407" s="205"/>
      <c r="E407" s="5" t="s">
        <v>375</v>
      </c>
    </row>
    <row r="408" spans="1:8">
      <c r="A408" s="204" t="s">
        <v>215</v>
      </c>
      <c r="B408" s="205"/>
      <c r="C408" s="205"/>
      <c r="D408" s="205"/>
      <c r="E408" s="5" t="s">
        <v>375</v>
      </c>
    </row>
    <row r="409" spans="1:8">
      <c r="A409" s="204" t="s">
        <v>216</v>
      </c>
      <c r="B409" s="205"/>
      <c r="C409" s="205"/>
      <c r="D409" s="205"/>
      <c r="E409" s="5" t="s">
        <v>375</v>
      </c>
    </row>
    <row r="410" spans="1:8" ht="28.5" customHeight="1">
      <c r="A410" s="204" t="s">
        <v>219</v>
      </c>
      <c r="B410" s="205"/>
      <c r="C410" s="205"/>
      <c r="D410" s="205"/>
      <c r="E410" s="5" t="s">
        <v>376</v>
      </c>
    </row>
    <row r="411" spans="1:8">
      <c r="A411" s="204" t="s">
        <v>217</v>
      </c>
      <c r="B411" s="205"/>
      <c r="C411" s="205"/>
      <c r="D411" s="205"/>
      <c r="E411" s="5" t="s">
        <v>376</v>
      </c>
    </row>
    <row r="412" spans="1:8">
      <c r="A412" s="66" t="s">
        <v>218</v>
      </c>
      <c r="B412" s="47"/>
      <c r="C412" s="47"/>
      <c r="D412" s="47"/>
      <c r="E412" s="5" t="s">
        <v>376</v>
      </c>
    </row>
    <row r="415" spans="1:8" ht="30.95" customHeight="1">
      <c r="A415" s="317" t="s">
        <v>397</v>
      </c>
      <c r="B415" s="317"/>
      <c r="C415" s="317"/>
      <c r="D415" s="317"/>
      <c r="E415" s="317"/>
      <c r="F415" s="317"/>
      <c r="G415" s="317"/>
      <c r="H415" s="317"/>
    </row>
    <row r="417" spans="1:10" ht="22.5">
      <c r="C417" s="158" t="s">
        <v>106</v>
      </c>
      <c r="D417" s="158"/>
      <c r="E417" s="158"/>
      <c r="F417" s="158"/>
      <c r="G417" s="158"/>
      <c r="H417" s="74">
        <v>0</v>
      </c>
    </row>
    <row r="418" spans="1:10">
      <c r="H418" s="75"/>
    </row>
    <row r="419" spans="1:10" ht="16.5" thickBot="1">
      <c r="H419" s="42"/>
    </row>
    <row r="420" spans="1:10" ht="18.75">
      <c r="A420" s="176" t="s">
        <v>109</v>
      </c>
      <c r="B420" s="177"/>
      <c r="C420" s="177"/>
      <c r="D420" s="177"/>
      <c r="E420" s="177"/>
      <c r="F420" s="177"/>
      <c r="G420" s="177"/>
      <c r="H420" s="177"/>
      <c r="I420" s="177"/>
      <c r="J420" s="178"/>
    </row>
    <row r="421" spans="1:10" ht="51" customHeight="1">
      <c r="A421" s="153" t="s">
        <v>398</v>
      </c>
      <c r="B421" s="154"/>
      <c r="C421" s="154"/>
      <c r="D421" s="154"/>
      <c r="E421" s="154"/>
      <c r="F421" s="154"/>
      <c r="G421" s="154"/>
      <c r="H421" s="154"/>
      <c r="I421" s="154"/>
      <c r="J421" s="155"/>
    </row>
    <row r="422" spans="1:10" hidden="1">
      <c r="A422" s="196" t="s">
        <v>165</v>
      </c>
      <c r="B422" s="196"/>
      <c r="C422" s="196"/>
      <c r="D422" s="196"/>
      <c r="E422" s="196"/>
      <c r="F422" s="196"/>
      <c r="G422" s="196"/>
      <c r="H422" s="196"/>
      <c r="I422" s="196"/>
      <c r="J422" s="196"/>
    </row>
    <row r="424" spans="1:10">
      <c r="A424" s="315" t="s">
        <v>222</v>
      </c>
      <c r="B424" s="164" t="s">
        <v>223</v>
      </c>
      <c r="C424" s="164"/>
      <c r="D424" s="164"/>
      <c r="E424" s="164"/>
      <c r="F424" s="164"/>
      <c r="G424" s="164"/>
      <c r="H424" s="164"/>
      <c r="I424" s="164"/>
    </row>
    <row r="425" spans="1:10">
      <c r="A425" s="316"/>
      <c r="B425" s="164"/>
      <c r="C425" s="164"/>
      <c r="D425" s="164"/>
      <c r="E425" s="164"/>
      <c r="F425" s="164"/>
      <c r="G425" s="164"/>
      <c r="H425" s="164"/>
      <c r="I425" s="164"/>
    </row>
    <row r="427" spans="1:10">
      <c r="A427" s="157" t="s">
        <v>228</v>
      </c>
      <c r="B427" s="157"/>
      <c r="C427" s="157"/>
      <c r="D427" s="157"/>
      <c r="E427" s="157"/>
      <c r="F427" s="157"/>
      <c r="G427" s="157"/>
      <c r="H427" s="157"/>
      <c r="I427" s="157"/>
      <c r="J427" s="157"/>
    </row>
    <row r="429" spans="1:10" ht="41.45" customHeight="1">
      <c r="A429" s="319" t="s">
        <v>224</v>
      </c>
      <c r="B429" s="320"/>
      <c r="C429" s="320"/>
      <c r="D429" s="321"/>
      <c r="E429" s="325" t="s">
        <v>268</v>
      </c>
      <c r="F429" s="326"/>
      <c r="G429" s="326"/>
      <c r="H429" s="184"/>
    </row>
    <row r="430" spans="1:10" ht="41.45" customHeight="1">
      <c r="A430" s="322"/>
      <c r="B430" s="323"/>
      <c r="C430" s="323"/>
      <c r="D430" s="324"/>
      <c r="E430" s="94" t="s">
        <v>278</v>
      </c>
      <c r="F430" s="94" t="s">
        <v>279</v>
      </c>
      <c r="G430" s="95" t="s">
        <v>280</v>
      </c>
      <c r="H430" s="96" t="s">
        <v>281</v>
      </c>
    </row>
    <row r="431" spans="1:10">
      <c r="A431" s="183" t="s">
        <v>229</v>
      </c>
      <c r="B431" s="183"/>
      <c r="C431" s="183"/>
      <c r="D431" s="183"/>
      <c r="E431" s="183"/>
      <c r="F431" s="183"/>
      <c r="G431" s="183"/>
      <c r="H431" s="184"/>
    </row>
    <row r="432" spans="1:10" ht="32.1" customHeight="1">
      <c r="A432" s="195" t="s">
        <v>225</v>
      </c>
      <c r="B432" s="195"/>
      <c r="C432" s="195"/>
      <c r="D432" s="195"/>
      <c r="E432" s="135">
        <v>25.5</v>
      </c>
      <c r="F432" s="136">
        <v>23.5</v>
      </c>
      <c r="G432" s="137">
        <v>92</v>
      </c>
      <c r="H432" s="97">
        <v>0.5</v>
      </c>
    </row>
    <row r="433" spans="1:10" ht="15.6" customHeight="1">
      <c r="A433" s="183" t="s">
        <v>230</v>
      </c>
      <c r="B433" s="183"/>
      <c r="C433" s="183"/>
      <c r="D433" s="183"/>
      <c r="E433" s="183"/>
      <c r="F433" s="183"/>
      <c r="G433" s="183"/>
      <c r="H433" s="184"/>
    </row>
    <row r="434" spans="1:10" ht="67.5" customHeight="1">
      <c r="A434" s="195" t="s">
        <v>226</v>
      </c>
      <c r="B434" s="195"/>
      <c r="C434" s="195"/>
      <c r="D434" s="195"/>
      <c r="E434" s="135">
        <v>18</v>
      </c>
      <c r="F434" s="136">
        <v>14.75</v>
      </c>
      <c r="G434" s="137">
        <v>82</v>
      </c>
      <c r="H434" s="97">
        <v>0.2</v>
      </c>
    </row>
    <row r="435" spans="1:10" ht="409.5" hidden="1" customHeight="1">
      <c r="A435" s="183" t="s">
        <v>231</v>
      </c>
      <c r="B435" s="183"/>
      <c r="C435" s="183"/>
      <c r="D435" s="183"/>
      <c r="E435" s="183"/>
      <c r="F435" s="183"/>
      <c r="G435" s="183"/>
      <c r="H435" s="184"/>
    </row>
    <row r="436" spans="1:10" ht="75" customHeight="1">
      <c r="A436" s="185" t="s">
        <v>227</v>
      </c>
      <c r="B436" s="186"/>
      <c r="C436" s="186"/>
      <c r="D436" s="187"/>
      <c r="E436" s="135">
        <v>17.75</v>
      </c>
      <c r="F436" s="136">
        <v>15.47</v>
      </c>
      <c r="G436" s="137">
        <v>87</v>
      </c>
      <c r="H436" s="97">
        <v>0.1</v>
      </c>
    </row>
    <row r="437" spans="1:10" ht="15.6" customHeight="1"/>
    <row r="438" spans="1:10" ht="35.450000000000003" customHeight="1">
      <c r="A438" s="171" t="s">
        <v>352</v>
      </c>
      <c r="B438" s="171"/>
      <c r="C438" s="171"/>
      <c r="D438" s="171"/>
      <c r="E438" s="171"/>
      <c r="F438" s="171"/>
      <c r="G438" s="171"/>
      <c r="H438" s="171"/>
      <c r="I438" s="19"/>
      <c r="J438" s="19"/>
    </row>
    <row r="440" spans="1:10" ht="22.5">
      <c r="C440" s="158" t="s">
        <v>106</v>
      </c>
      <c r="D440" s="158"/>
      <c r="E440" s="158"/>
      <c r="F440" s="158"/>
      <c r="G440" s="158"/>
      <c r="H440" s="74">
        <v>0.8</v>
      </c>
    </row>
    <row r="441" spans="1:10">
      <c r="H441" s="75"/>
    </row>
    <row r="442" spans="1:10" ht="16.5" thickBot="1"/>
    <row r="443" spans="1:10" ht="18.75">
      <c r="A443" s="176" t="s">
        <v>109</v>
      </c>
      <c r="B443" s="177"/>
      <c r="C443" s="177"/>
      <c r="D443" s="177"/>
      <c r="E443" s="177"/>
      <c r="F443" s="177"/>
      <c r="G443" s="177"/>
      <c r="H443" s="177"/>
      <c r="I443" s="177"/>
      <c r="J443" s="178"/>
    </row>
    <row r="444" spans="1:10" ht="17.25" customHeight="1">
      <c r="A444" s="153" t="s">
        <v>382</v>
      </c>
      <c r="B444" s="154"/>
      <c r="C444" s="154"/>
      <c r="D444" s="154"/>
      <c r="E444" s="154"/>
      <c r="F444" s="154"/>
      <c r="G444" s="154"/>
      <c r="H444" s="154"/>
      <c r="I444" s="154"/>
      <c r="J444" s="155"/>
    </row>
    <row r="445" spans="1:10" ht="15.75" customHeight="1">
      <c r="A445" s="118"/>
      <c r="B445" s="118"/>
      <c r="C445" s="118"/>
      <c r="D445" s="118"/>
      <c r="E445" s="118"/>
      <c r="F445" s="118"/>
      <c r="G445" s="118"/>
      <c r="H445" s="118"/>
      <c r="I445" s="118"/>
      <c r="J445" s="118"/>
    </row>
    <row r="446" spans="1:10" ht="39.950000000000003" customHeight="1">
      <c r="A446" s="163" t="s">
        <v>357</v>
      </c>
      <c r="B446" s="163"/>
      <c r="C446" s="163"/>
      <c r="D446" s="163"/>
      <c r="E446" s="163"/>
      <c r="F446" s="163"/>
      <c r="G446" s="163"/>
      <c r="H446" s="163"/>
      <c r="I446" s="163"/>
      <c r="J446" s="163"/>
    </row>
    <row r="447" spans="1:10" ht="17.25" customHeight="1">
      <c r="A447" s="118"/>
      <c r="B447" s="118"/>
      <c r="C447" s="118"/>
      <c r="D447" s="118"/>
      <c r="E447" s="118"/>
      <c r="F447" s="118"/>
      <c r="G447" s="118"/>
      <c r="H447" s="118"/>
      <c r="I447" s="118"/>
      <c r="J447" s="118"/>
    </row>
    <row r="448" spans="1:10" ht="20.25" customHeight="1">
      <c r="A448" s="63" t="s">
        <v>355</v>
      </c>
      <c r="B448" s="148" t="s">
        <v>356</v>
      </c>
      <c r="C448" s="149"/>
      <c r="D448" s="149"/>
      <c r="E448" s="149"/>
      <c r="F448" s="149"/>
      <c r="G448" s="149"/>
      <c r="H448" s="149"/>
      <c r="I448" s="149"/>
      <c r="J448" s="56"/>
    </row>
    <row r="449" spans="1:11" ht="12.75" customHeight="1">
      <c r="A449" s="63"/>
      <c r="B449" s="123"/>
      <c r="C449" s="124"/>
      <c r="D449" s="124"/>
      <c r="E449" s="124"/>
      <c r="F449" s="124"/>
      <c r="G449" s="124"/>
      <c r="H449" s="124"/>
      <c r="I449" s="124"/>
      <c r="J449" s="56"/>
    </row>
    <row r="450" spans="1:11" ht="20.25" customHeight="1">
      <c r="A450" s="63"/>
      <c r="B450" s="157" t="s">
        <v>358</v>
      </c>
      <c r="C450" s="157"/>
      <c r="D450" s="157"/>
      <c r="E450" s="157"/>
      <c r="F450" s="157"/>
      <c r="G450" s="157"/>
      <c r="H450" s="157"/>
      <c r="I450" s="157"/>
      <c r="J450" s="156"/>
      <c r="K450" s="156"/>
    </row>
    <row r="451" spans="1:11" ht="15" customHeight="1">
      <c r="A451" s="63"/>
    </row>
    <row r="452" spans="1:11" ht="20.25" customHeight="1">
      <c r="A452" s="63"/>
      <c r="D452" s="158" t="s">
        <v>106</v>
      </c>
      <c r="E452" s="158"/>
      <c r="F452" s="158"/>
      <c r="G452" s="158"/>
      <c r="H452" s="158"/>
      <c r="I452" s="74">
        <v>0.5</v>
      </c>
    </row>
    <row r="453" spans="1:11" ht="20.25" customHeight="1">
      <c r="A453" s="63"/>
      <c r="I453" s="75" t="s">
        <v>61</v>
      </c>
    </row>
    <row r="454" spans="1:11" ht="20.25" customHeight="1" thickBot="1">
      <c r="A454" s="63"/>
      <c r="I454" s="79"/>
    </row>
    <row r="455" spans="1:11" ht="20.25" customHeight="1">
      <c r="A455" s="150" t="s">
        <v>109</v>
      </c>
      <c r="B455" s="151"/>
      <c r="C455" s="151"/>
      <c r="D455" s="151"/>
      <c r="E455" s="151"/>
      <c r="F455" s="151"/>
      <c r="G455" s="151"/>
      <c r="H455" s="151"/>
      <c r="I455" s="151"/>
      <c r="J455" s="152"/>
    </row>
    <row r="456" spans="1:11" ht="27" customHeight="1">
      <c r="A456" s="153" t="s">
        <v>377</v>
      </c>
      <c r="B456" s="154"/>
      <c r="C456" s="154"/>
      <c r="D456" s="154"/>
      <c r="E456" s="154"/>
      <c r="F456" s="154"/>
      <c r="G456" s="154"/>
      <c r="H456" s="154"/>
      <c r="I456" s="154"/>
      <c r="J456" s="155"/>
    </row>
    <row r="458" spans="1:11" ht="38.1" customHeight="1">
      <c r="A458" s="163" t="s">
        <v>237</v>
      </c>
      <c r="B458" s="163"/>
      <c r="C458" s="163"/>
      <c r="D458" s="163"/>
      <c r="E458" s="163"/>
      <c r="F458" s="163"/>
      <c r="G458" s="163"/>
      <c r="H458" s="163"/>
      <c r="I458" s="163"/>
      <c r="J458" s="163"/>
    </row>
    <row r="459" spans="1:11" ht="18.75" customHeight="1">
      <c r="B459" s="55"/>
      <c r="C459" s="55"/>
      <c r="D459" s="55"/>
      <c r="E459" s="55"/>
      <c r="F459" s="55"/>
      <c r="G459" s="55"/>
      <c r="H459" s="55"/>
      <c r="I459" s="55"/>
      <c r="J459" s="56"/>
    </row>
    <row r="460" spans="1:11" ht="18.75" customHeight="1">
      <c r="A460" s="7" t="s">
        <v>242</v>
      </c>
      <c r="B460" s="164" t="s">
        <v>243</v>
      </c>
      <c r="C460" s="164"/>
      <c r="D460" s="164"/>
      <c r="E460" s="164"/>
      <c r="F460" s="164"/>
      <c r="G460" s="164"/>
      <c r="H460" s="164"/>
      <c r="I460" s="164"/>
    </row>
    <row r="461" spans="1:11" ht="45.6" customHeight="1">
      <c r="B461" s="164"/>
      <c r="C461" s="164"/>
      <c r="D461" s="164"/>
      <c r="E461" s="164"/>
      <c r="F461" s="164"/>
      <c r="G461" s="164"/>
      <c r="H461" s="164"/>
      <c r="I461" s="164"/>
    </row>
    <row r="463" spans="1:11" ht="83.25" customHeight="1">
      <c r="A463" s="171" t="s">
        <v>378</v>
      </c>
      <c r="B463" s="171"/>
      <c r="C463" s="171"/>
      <c r="D463" s="171"/>
      <c r="E463" s="171"/>
      <c r="F463" s="171"/>
      <c r="G463" s="171"/>
      <c r="H463" s="171"/>
      <c r="I463" s="171"/>
      <c r="J463" s="171"/>
      <c r="K463" s="80"/>
    </row>
    <row r="465" spans="1:11" ht="22.5" customHeight="1">
      <c r="C465" s="158" t="s">
        <v>106</v>
      </c>
      <c r="D465" s="158"/>
      <c r="E465" s="158"/>
      <c r="F465" s="158"/>
      <c r="G465" s="179"/>
      <c r="H465" s="74">
        <v>1</v>
      </c>
    </row>
    <row r="466" spans="1:11" ht="16.5" thickBot="1">
      <c r="H466" s="75" t="s">
        <v>61</v>
      </c>
    </row>
    <row r="467" spans="1:11" ht="18.75">
      <c r="A467" s="176" t="s">
        <v>109</v>
      </c>
      <c r="B467" s="177"/>
      <c r="C467" s="177"/>
      <c r="D467" s="177"/>
      <c r="E467" s="177"/>
      <c r="F467" s="177"/>
      <c r="G467" s="177"/>
      <c r="H467" s="177"/>
      <c r="I467" s="177"/>
      <c r="J467" s="178"/>
    </row>
    <row r="468" spans="1:11" ht="19.5" customHeight="1">
      <c r="A468" s="153" t="s">
        <v>385</v>
      </c>
      <c r="B468" s="154"/>
      <c r="C468" s="154"/>
      <c r="D468" s="154"/>
      <c r="E468" s="154"/>
      <c r="F468" s="154"/>
      <c r="G468" s="154"/>
      <c r="H468" s="154"/>
      <c r="I468" s="154"/>
      <c r="J468" s="155"/>
    </row>
    <row r="470" spans="1:11">
      <c r="A470" s="163" t="s">
        <v>245</v>
      </c>
      <c r="B470" s="163"/>
      <c r="C470" s="163"/>
      <c r="D470" s="163"/>
      <c r="E470" s="163"/>
      <c r="F470" s="163"/>
      <c r="G470" s="163"/>
      <c r="H470" s="163"/>
      <c r="I470" s="163"/>
      <c r="J470" s="163"/>
    </row>
    <row r="472" spans="1:11">
      <c r="A472" s="36" t="s">
        <v>253</v>
      </c>
      <c r="B472" s="164" t="s">
        <v>360</v>
      </c>
      <c r="C472" s="164"/>
      <c r="D472" s="164"/>
      <c r="E472" s="164"/>
      <c r="F472" s="164"/>
      <c r="G472" s="164"/>
      <c r="H472" s="164"/>
      <c r="I472" s="164"/>
      <c r="J472" s="164"/>
    </row>
    <row r="473" spans="1:11" ht="34.5" customHeight="1">
      <c r="B473" s="164"/>
      <c r="C473" s="164"/>
      <c r="D473" s="164"/>
      <c r="E473" s="164"/>
      <c r="F473" s="164"/>
      <c r="G473" s="164"/>
      <c r="H473" s="164"/>
      <c r="I473" s="164"/>
      <c r="J473" s="164"/>
      <c r="K473" s="80"/>
    </row>
    <row r="475" spans="1:11" ht="37.5" customHeight="1">
      <c r="A475" s="171" t="s">
        <v>379</v>
      </c>
      <c r="B475" s="171"/>
      <c r="C475" s="171"/>
      <c r="D475" s="171"/>
      <c r="E475" s="171"/>
      <c r="F475" s="171"/>
      <c r="G475" s="171"/>
      <c r="H475" s="171"/>
      <c r="I475" s="171"/>
      <c r="J475" s="171"/>
    </row>
    <row r="477" spans="1:11" ht="22.5">
      <c r="C477" s="158" t="s">
        <v>106</v>
      </c>
      <c r="D477" s="158"/>
      <c r="E477" s="158"/>
      <c r="F477" s="158"/>
      <c r="G477" s="158"/>
      <c r="H477" s="74">
        <v>0.5</v>
      </c>
    </row>
    <row r="478" spans="1:11" ht="12.6" customHeight="1">
      <c r="H478" s="75" t="s">
        <v>61</v>
      </c>
    </row>
    <row r="479" spans="1:11" ht="12.6" customHeight="1" thickBot="1">
      <c r="H479" s="79"/>
    </row>
    <row r="480" spans="1:11" ht="18.75">
      <c r="A480" s="176" t="s">
        <v>109</v>
      </c>
      <c r="B480" s="177"/>
      <c r="C480" s="177"/>
      <c r="D480" s="177"/>
      <c r="E480" s="177"/>
      <c r="F480" s="177"/>
      <c r="G480" s="177"/>
      <c r="H480" s="177"/>
      <c r="I480" s="177"/>
      <c r="J480" s="178"/>
    </row>
    <row r="481" spans="1:10" ht="15" customHeight="1">
      <c r="A481" s="153" t="s">
        <v>399</v>
      </c>
      <c r="B481" s="154"/>
      <c r="C481" s="154"/>
      <c r="D481" s="154"/>
      <c r="E481" s="154"/>
      <c r="F481" s="154"/>
      <c r="G481" s="154"/>
      <c r="H481" s="154"/>
      <c r="I481" s="154"/>
      <c r="J481" s="155"/>
    </row>
    <row r="482" spans="1:10" hidden="1">
      <c r="H482" s="79"/>
    </row>
    <row r="483" spans="1:10">
      <c r="H483" s="79"/>
    </row>
  </sheetData>
  <mergeCells count="443">
    <mergeCell ref="A433:H433"/>
    <mergeCell ref="A424:A425"/>
    <mergeCell ref="A443:J443"/>
    <mergeCell ref="A81:J81"/>
    <mergeCell ref="A292:B292"/>
    <mergeCell ref="A444:J444"/>
    <mergeCell ref="A415:H415"/>
    <mergeCell ref="A378:J378"/>
    <mergeCell ref="A348:J348"/>
    <mergeCell ref="A311:J311"/>
    <mergeCell ref="A240:J240"/>
    <mergeCell ref="A241:J241"/>
    <mergeCell ref="A429:D430"/>
    <mergeCell ref="E429:H429"/>
    <mergeCell ref="A431:H431"/>
    <mergeCell ref="A87:J87"/>
    <mergeCell ref="A88:D88"/>
    <mergeCell ref="E88:F88"/>
    <mergeCell ref="I88:J88"/>
    <mergeCell ref="A208:E208"/>
    <mergeCell ref="E91:F91"/>
    <mergeCell ref="I91:J91"/>
    <mergeCell ref="A92:D92"/>
    <mergeCell ref="E92:F92"/>
    <mergeCell ref="B79:I80"/>
    <mergeCell ref="A83:C83"/>
    <mergeCell ref="A84:D84"/>
    <mergeCell ref="A86:D86"/>
    <mergeCell ref="E86:F86"/>
    <mergeCell ref="A76:J76"/>
    <mergeCell ref="C64:J64"/>
    <mergeCell ref="A64:B64"/>
    <mergeCell ref="A71:B71"/>
    <mergeCell ref="C71:G71"/>
    <mergeCell ref="E66:E67"/>
    <mergeCell ref="A74:J74"/>
    <mergeCell ref="A75:J75"/>
    <mergeCell ref="I86:J86"/>
    <mergeCell ref="I49:J49"/>
    <mergeCell ref="F66:F67"/>
    <mergeCell ref="G66:G67"/>
    <mergeCell ref="H66:H67"/>
    <mergeCell ref="I61:J61"/>
    <mergeCell ref="A62:G62"/>
    <mergeCell ref="H62:J62"/>
    <mergeCell ref="I55:J55"/>
    <mergeCell ref="I56:J56"/>
    <mergeCell ref="I57:J57"/>
    <mergeCell ref="I58:J58"/>
    <mergeCell ref="I59:J59"/>
    <mergeCell ref="I60:J60"/>
    <mergeCell ref="I50:J50"/>
    <mergeCell ref="I51:J51"/>
    <mergeCell ref="I52:J52"/>
    <mergeCell ref="I53:J53"/>
    <mergeCell ref="I54:J54"/>
    <mergeCell ref="E57:F57"/>
    <mergeCell ref="E58:F58"/>
    <mergeCell ref="E59:F59"/>
    <mergeCell ref="E60:F60"/>
    <mergeCell ref="E61:F61"/>
    <mergeCell ref="E50:F50"/>
    <mergeCell ref="I44:J44"/>
    <mergeCell ref="I45:J45"/>
    <mergeCell ref="I46:J46"/>
    <mergeCell ref="I47:J47"/>
    <mergeCell ref="I48:J48"/>
    <mergeCell ref="I37:J37"/>
    <mergeCell ref="I38:J38"/>
    <mergeCell ref="I39:J39"/>
    <mergeCell ref="I40:J40"/>
    <mergeCell ref="I41:J41"/>
    <mergeCell ref="I42:J42"/>
    <mergeCell ref="E56:F56"/>
    <mergeCell ref="E53:F53"/>
    <mergeCell ref="E54:F54"/>
    <mergeCell ref="E44:F44"/>
    <mergeCell ref="E45:F45"/>
    <mergeCell ref="E46:F46"/>
    <mergeCell ref="E47:F47"/>
    <mergeCell ref="E48:F48"/>
    <mergeCell ref="E49:F49"/>
    <mergeCell ref="A44:D44"/>
    <mergeCell ref="A45:D45"/>
    <mergeCell ref="A46:D46"/>
    <mergeCell ref="A47:D47"/>
    <mergeCell ref="A48:D48"/>
    <mergeCell ref="A49:D49"/>
    <mergeCell ref="E51:F51"/>
    <mergeCell ref="E52:F52"/>
    <mergeCell ref="E55:F55"/>
    <mergeCell ref="A60:D60"/>
    <mergeCell ref="A61:D61"/>
    <mergeCell ref="A50:D50"/>
    <mergeCell ref="A51:D51"/>
    <mergeCell ref="A52:D52"/>
    <mergeCell ref="A55:D55"/>
    <mergeCell ref="A56:D56"/>
    <mergeCell ref="A53:D53"/>
    <mergeCell ref="A54:D54"/>
    <mergeCell ref="A57:D57"/>
    <mergeCell ref="A58:D58"/>
    <mergeCell ref="A59:D59"/>
    <mergeCell ref="A39:D39"/>
    <mergeCell ref="A40:D40"/>
    <mergeCell ref="A41:D41"/>
    <mergeCell ref="A42:D42"/>
    <mergeCell ref="A43:D43"/>
    <mergeCell ref="A38:D38"/>
    <mergeCell ref="B12:E12"/>
    <mergeCell ref="B18:I24"/>
    <mergeCell ref="B26:H26"/>
    <mergeCell ref="A31:D31"/>
    <mergeCell ref="E31:F31"/>
    <mergeCell ref="I31:J31"/>
    <mergeCell ref="A28:C28"/>
    <mergeCell ref="A29:D29"/>
    <mergeCell ref="A15:J15"/>
    <mergeCell ref="A16:J16"/>
    <mergeCell ref="E38:F38"/>
    <mergeCell ref="E39:F39"/>
    <mergeCell ref="E40:F40"/>
    <mergeCell ref="E41:F41"/>
    <mergeCell ref="E42:F42"/>
    <mergeCell ref="E43:F43"/>
    <mergeCell ref="I43:J43"/>
    <mergeCell ref="A2:I2"/>
    <mergeCell ref="B6:I8"/>
    <mergeCell ref="B10:I10"/>
    <mergeCell ref="A35:D35"/>
    <mergeCell ref="A37:D37"/>
    <mergeCell ref="E35:F35"/>
    <mergeCell ref="E36:F36"/>
    <mergeCell ref="E37:F37"/>
    <mergeCell ref="I35:J35"/>
    <mergeCell ref="I36:J36"/>
    <mergeCell ref="A4:I4"/>
    <mergeCell ref="I32:J32"/>
    <mergeCell ref="A32:D32"/>
    <mergeCell ref="E32:F32"/>
    <mergeCell ref="A36:D36"/>
    <mergeCell ref="A214:J214"/>
    <mergeCell ref="A120:J120"/>
    <mergeCell ref="A185:J185"/>
    <mergeCell ref="A89:D89"/>
    <mergeCell ref="E89:F89"/>
    <mergeCell ref="I89:J89"/>
    <mergeCell ref="A90:D90"/>
    <mergeCell ref="E90:F90"/>
    <mergeCell ref="I90:J90"/>
    <mergeCell ref="A91:D91"/>
    <mergeCell ref="I92:J92"/>
    <mergeCell ref="A94:D94"/>
    <mergeCell ref="E94:F94"/>
    <mergeCell ref="I94:J94"/>
    <mergeCell ref="A95:D95"/>
    <mergeCell ref="E95:F95"/>
    <mergeCell ref="I95:J95"/>
    <mergeCell ref="A96:D96"/>
    <mergeCell ref="E96:F96"/>
    <mergeCell ref="I96:J96"/>
    <mergeCell ref="A97:D97"/>
    <mergeCell ref="E97:F97"/>
    <mergeCell ref="I97:J97"/>
    <mergeCell ref="A98:D98"/>
    <mergeCell ref="A215:J215"/>
    <mergeCell ref="A268:J268"/>
    <mergeCell ref="A280:J280"/>
    <mergeCell ref="A279:J279"/>
    <mergeCell ref="C264:G264"/>
    <mergeCell ref="A234:H235"/>
    <mergeCell ref="B255:H256"/>
    <mergeCell ref="C276:G276"/>
    <mergeCell ref="A228:J228"/>
    <mergeCell ref="A273:G274"/>
    <mergeCell ref="I273:J273"/>
    <mergeCell ref="I274:J274"/>
    <mergeCell ref="A216:J216"/>
    <mergeCell ref="B218:I219"/>
    <mergeCell ref="B221:I221"/>
    <mergeCell ref="A223:I224"/>
    <mergeCell ref="B231:H232"/>
    <mergeCell ref="I234:J234"/>
    <mergeCell ref="B171:D171"/>
    <mergeCell ref="B169:G169"/>
    <mergeCell ref="E98:F98"/>
    <mergeCell ref="I98:J98"/>
    <mergeCell ref="A99:D99"/>
    <mergeCell ref="E99:F99"/>
    <mergeCell ref="I99:J99"/>
    <mergeCell ref="A100:D100"/>
    <mergeCell ref="E100:F100"/>
    <mergeCell ref="I100:J100"/>
    <mergeCell ref="I104:J104"/>
    <mergeCell ref="A101:D101"/>
    <mergeCell ref="E101:F101"/>
    <mergeCell ref="I101:J101"/>
    <mergeCell ref="H173:I173"/>
    <mergeCell ref="B196:G196"/>
    <mergeCell ref="H196:I196"/>
    <mergeCell ref="A105:D105"/>
    <mergeCell ref="E105:F105"/>
    <mergeCell ref="I105:J105"/>
    <mergeCell ref="A104:D104"/>
    <mergeCell ref="I261:J261"/>
    <mergeCell ref="A261:G262"/>
    <mergeCell ref="B198:G198"/>
    <mergeCell ref="H199:I199"/>
    <mergeCell ref="I262:J262"/>
    <mergeCell ref="B258:H259"/>
    <mergeCell ref="H204:I204"/>
    <mergeCell ref="B201:D201"/>
    <mergeCell ref="A229:J229"/>
    <mergeCell ref="I235:J235"/>
    <mergeCell ref="B168:G168"/>
    <mergeCell ref="H168:I168"/>
    <mergeCell ref="B195:G195"/>
    <mergeCell ref="A106:D106"/>
    <mergeCell ref="A203:G203"/>
    <mergeCell ref="H203:I203"/>
    <mergeCell ref="E106:F106"/>
    <mergeCell ref="H197:I197"/>
    <mergeCell ref="B197:G197"/>
    <mergeCell ref="B192:I192"/>
    <mergeCell ref="B194:G194"/>
    <mergeCell ref="H194:I194"/>
    <mergeCell ref="C205:E205"/>
    <mergeCell ref="H198:I198"/>
    <mergeCell ref="B161:I161"/>
    <mergeCell ref="C174:E174"/>
    <mergeCell ref="A176:I176"/>
    <mergeCell ref="A178:E178"/>
    <mergeCell ref="A184:J184"/>
    <mergeCell ref="B165:G165"/>
    <mergeCell ref="H163:I163"/>
    <mergeCell ref="H165:I165"/>
    <mergeCell ref="B166:G166"/>
    <mergeCell ref="B163:G163"/>
    <mergeCell ref="B199:G199"/>
    <mergeCell ref="H169:I169"/>
    <mergeCell ref="A186:J186"/>
    <mergeCell ref="A172:G172"/>
    <mergeCell ref="H172:I172"/>
    <mergeCell ref="B188:I190"/>
    <mergeCell ref="H195:I195"/>
    <mergeCell ref="I149:J149"/>
    <mergeCell ref="I150:J150"/>
    <mergeCell ref="A149:H149"/>
    <mergeCell ref="B155:I156"/>
    <mergeCell ref="B158:I159"/>
    <mergeCell ref="H166:I166"/>
    <mergeCell ref="B167:G167"/>
    <mergeCell ref="H167:I167"/>
    <mergeCell ref="B137:I138"/>
    <mergeCell ref="I129:J129"/>
    <mergeCell ref="B140:C140"/>
    <mergeCell ref="I141:J141"/>
    <mergeCell ref="I142:J142"/>
    <mergeCell ref="B147:I148"/>
    <mergeCell ref="A141:H141"/>
    <mergeCell ref="A134:J134"/>
    <mergeCell ref="A135:J135"/>
    <mergeCell ref="A119:J119"/>
    <mergeCell ref="A121:J121"/>
    <mergeCell ref="B125:I126"/>
    <mergeCell ref="A128:H128"/>
    <mergeCell ref="I128:J128"/>
    <mergeCell ref="E112:E113"/>
    <mergeCell ref="F112:F113"/>
    <mergeCell ref="G112:G113"/>
    <mergeCell ref="H112:H113"/>
    <mergeCell ref="A116:B116"/>
    <mergeCell ref="C116:G116"/>
    <mergeCell ref="A93:J93"/>
    <mergeCell ref="A102:J102"/>
    <mergeCell ref="A107:G107"/>
    <mergeCell ref="H107:J107"/>
    <mergeCell ref="A110:B110"/>
    <mergeCell ref="C110:J110"/>
    <mergeCell ref="A103:D103"/>
    <mergeCell ref="E103:F103"/>
    <mergeCell ref="I103:J103"/>
    <mergeCell ref="E104:F104"/>
    <mergeCell ref="I106:J106"/>
    <mergeCell ref="A267:J267"/>
    <mergeCell ref="A269:J269"/>
    <mergeCell ref="B271:I271"/>
    <mergeCell ref="A375:C375"/>
    <mergeCell ref="A290:J290"/>
    <mergeCell ref="F295:G295"/>
    <mergeCell ref="F297:G297"/>
    <mergeCell ref="A296:J296"/>
    <mergeCell ref="A343:C343"/>
    <mergeCell ref="A344:C344"/>
    <mergeCell ref="A317:J317"/>
    <mergeCell ref="A340:C340"/>
    <mergeCell ref="A341:C341"/>
    <mergeCell ref="A332:C332"/>
    <mergeCell ref="A306:C306"/>
    <mergeCell ref="A307:C307"/>
    <mergeCell ref="A335:E335"/>
    <mergeCell ref="A339:E339"/>
    <mergeCell ref="A308:C308"/>
    <mergeCell ref="A281:J281"/>
    <mergeCell ref="A410:D410"/>
    <mergeCell ref="A402:D402"/>
    <mergeCell ref="A362:D362"/>
    <mergeCell ref="A364:C364"/>
    <mergeCell ref="A373:C373"/>
    <mergeCell ref="A284:J284"/>
    <mergeCell ref="B286:I288"/>
    <mergeCell ref="F298:G298"/>
    <mergeCell ref="A299:J299"/>
    <mergeCell ref="A377:C377"/>
    <mergeCell ref="A333:C333"/>
    <mergeCell ref="A334:C334"/>
    <mergeCell ref="F328:G328"/>
    <mergeCell ref="A328:C328"/>
    <mergeCell ref="C350:G350"/>
    <mergeCell ref="A353:J353"/>
    <mergeCell ref="A359:J359"/>
    <mergeCell ref="A361:D361"/>
    <mergeCell ref="A409:D409"/>
    <mergeCell ref="A293:D293"/>
    <mergeCell ref="A331:C331"/>
    <mergeCell ref="A372:C372"/>
    <mergeCell ref="A316:J316"/>
    <mergeCell ref="A318:J318"/>
    <mergeCell ref="C313:G313"/>
    <mergeCell ref="A297:C297"/>
    <mergeCell ref="A295:C295"/>
    <mergeCell ref="F305:G305"/>
    <mergeCell ref="A298:C298"/>
    <mergeCell ref="A300:C300"/>
    <mergeCell ref="A304:C304"/>
    <mergeCell ref="A305:C305"/>
    <mergeCell ref="F306:G306"/>
    <mergeCell ref="F307:G307"/>
    <mergeCell ref="A301:C301"/>
    <mergeCell ref="A302:C302"/>
    <mergeCell ref="A303:C303"/>
    <mergeCell ref="F300:G300"/>
    <mergeCell ref="F308:G308"/>
    <mergeCell ref="A309:I309"/>
    <mergeCell ref="D304:D305"/>
    <mergeCell ref="F304:G304"/>
    <mergeCell ref="A345:I345"/>
    <mergeCell ref="I388:J388"/>
    <mergeCell ref="I389:J389"/>
    <mergeCell ref="A366:C366"/>
    <mergeCell ref="A395:J395"/>
    <mergeCell ref="A386:C386"/>
    <mergeCell ref="A367:C367"/>
    <mergeCell ref="A368:C368"/>
    <mergeCell ref="F301:G301"/>
    <mergeCell ref="F302:G302"/>
    <mergeCell ref="F303:G303"/>
    <mergeCell ref="A355:J355"/>
    <mergeCell ref="B357:I357"/>
    <mergeCell ref="A323:J323"/>
    <mergeCell ref="A329:J329"/>
    <mergeCell ref="A330:E330"/>
    <mergeCell ref="A336:C336"/>
    <mergeCell ref="A337:C337"/>
    <mergeCell ref="A354:J354"/>
    <mergeCell ref="A384:J384"/>
    <mergeCell ref="B320:I321"/>
    <mergeCell ref="A338:C338"/>
    <mergeCell ref="F364:G364"/>
    <mergeCell ref="A325:D325"/>
    <mergeCell ref="A326:D326"/>
    <mergeCell ref="E33:F33"/>
    <mergeCell ref="E34:F34"/>
    <mergeCell ref="A69:J69"/>
    <mergeCell ref="A463:J463"/>
    <mergeCell ref="A475:J475"/>
    <mergeCell ref="A467:J467"/>
    <mergeCell ref="A468:J468"/>
    <mergeCell ref="A458:J458"/>
    <mergeCell ref="A435:H435"/>
    <mergeCell ref="A436:D436"/>
    <mergeCell ref="I33:J33"/>
    <mergeCell ref="I34:J34"/>
    <mergeCell ref="B164:G164"/>
    <mergeCell ref="H164:I164"/>
    <mergeCell ref="B243:H244"/>
    <mergeCell ref="A33:D33"/>
    <mergeCell ref="A34:D34"/>
    <mergeCell ref="C417:G417"/>
    <mergeCell ref="A438:H438"/>
    <mergeCell ref="A427:J427"/>
    <mergeCell ref="A432:D432"/>
    <mergeCell ref="A434:D434"/>
    <mergeCell ref="A420:J420"/>
    <mergeCell ref="A422:J422"/>
    <mergeCell ref="A246:H247"/>
    <mergeCell ref="I246:J246"/>
    <mergeCell ref="I247:J247"/>
    <mergeCell ref="A252:J252"/>
    <mergeCell ref="A253:J253"/>
    <mergeCell ref="C440:G440"/>
    <mergeCell ref="A480:J480"/>
    <mergeCell ref="A481:J481"/>
    <mergeCell ref="C465:G465"/>
    <mergeCell ref="A470:J470"/>
    <mergeCell ref="B472:J473"/>
    <mergeCell ref="B460:I461"/>
    <mergeCell ref="C477:G477"/>
    <mergeCell ref="B424:I425"/>
    <mergeCell ref="A365:J365"/>
    <mergeCell ref="A369:J369"/>
    <mergeCell ref="A376:I376"/>
    <mergeCell ref="C380:G380"/>
    <mergeCell ref="A383:J383"/>
    <mergeCell ref="A385:J385"/>
    <mergeCell ref="A379:C379"/>
    <mergeCell ref="A371:C371"/>
    <mergeCell ref="A421:J421"/>
    <mergeCell ref="C391:G391"/>
    <mergeCell ref="B448:I448"/>
    <mergeCell ref="A455:J455"/>
    <mergeCell ref="A456:J456"/>
    <mergeCell ref="J450:K450"/>
    <mergeCell ref="B450:I450"/>
    <mergeCell ref="D452:H452"/>
    <mergeCell ref="J307:J308"/>
    <mergeCell ref="J304:J305"/>
    <mergeCell ref="A446:J446"/>
    <mergeCell ref="B397:I399"/>
    <mergeCell ref="A406:D406"/>
    <mergeCell ref="A342:C342"/>
    <mergeCell ref="A401:H401"/>
    <mergeCell ref="A411:D411"/>
    <mergeCell ref="A408:D408"/>
    <mergeCell ref="A403:D403"/>
    <mergeCell ref="A404:D404"/>
    <mergeCell ref="A405:D405"/>
    <mergeCell ref="A407:D407"/>
    <mergeCell ref="A374:C374"/>
    <mergeCell ref="A370:C370"/>
    <mergeCell ref="A394:J394"/>
    <mergeCell ref="B387:I387"/>
    <mergeCell ref="A389:H389"/>
  </mergeCells>
  <hyperlinks>
    <hyperlink ref="H195" r:id="rId1"/>
  </hyperlinks>
  <pageMargins left="0.19685039370078741" right="0.19685039370078741" top="0.35433070866141736" bottom="0.35433070866141736" header="0.31496062992125984" footer="0.31496062992125984"/>
  <pageSetup paperSize="9" scale="73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O35"/>
  <sheetViews>
    <sheetView topLeftCell="A16" zoomScaleNormal="100" workbookViewId="0">
      <selection activeCell="N35" sqref="N35:O35"/>
    </sheetView>
  </sheetViews>
  <sheetFormatPr defaultRowHeight="15.75"/>
  <cols>
    <col min="1" max="1" width="4.25" customWidth="1"/>
    <col min="2" max="2" width="9.75" customWidth="1"/>
    <col min="6" max="6" width="8.625" customWidth="1"/>
    <col min="7" max="7" width="8.125" customWidth="1"/>
    <col min="11" max="11" width="12.875" customWidth="1"/>
    <col min="14" max="14" width="11.375" customWidth="1"/>
    <col min="15" max="15" width="15.875" customWidth="1"/>
  </cols>
  <sheetData>
    <row r="2" spans="1:15" ht="15.6" customHeight="1">
      <c r="A2" s="347" t="s">
        <v>116</v>
      </c>
      <c r="B2" s="347"/>
      <c r="C2" s="347"/>
      <c r="D2" s="347"/>
      <c r="E2" s="347"/>
      <c r="F2" s="347"/>
      <c r="G2" s="347"/>
      <c r="H2" s="347"/>
    </row>
    <row r="3" spans="1:15">
      <c r="B3" s="22"/>
      <c r="C3" s="22"/>
      <c r="D3" s="22"/>
      <c r="E3" s="22"/>
      <c r="F3" s="22"/>
      <c r="G3" s="22"/>
      <c r="H3" s="22"/>
    </row>
    <row r="4" spans="1:15" ht="44.45" customHeight="1">
      <c r="A4" s="68" t="s">
        <v>119</v>
      </c>
      <c r="B4" s="250" t="s">
        <v>2</v>
      </c>
      <c r="C4" s="250"/>
      <c r="D4" s="250"/>
      <c r="E4" s="250"/>
      <c r="F4" s="250"/>
      <c r="G4" s="250"/>
      <c r="H4" s="250" t="s">
        <v>117</v>
      </c>
      <c r="I4" s="348"/>
      <c r="J4" s="250" t="s">
        <v>118</v>
      </c>
      <c r="K4" s="250"/>
      <c r="L4" s="250" t="s">
        <v>265</v>
      </c>
      <c r="M4" s="348"/>
      <c r="N4" s="85" t="s">
        <v>9</v>
      </c>
      <c r="O4" s="107" t="s">
        <v>273</v>
      </c>
    </row>
    <row r="5" spans="1:15" ht="18.95" customHeight="1">
      <c r="A5" s="344" t="s">
        <v>120</v>
      </c>
      <c r="B5" s="227"/>
      <c r="C5" s="227"/>
      <c r="D5" s="227"/>
      <c r="E5" s="227"/>
      <c r="F5" s="227"/>
      <c r="G5" s="227"/>
      <c r="H5" s="227"/>
      <c r="I5" s="227"/>
      <c r="J5" s="227"/>
      <c r="K5" s="227"/>
      <c r="L5" s="227"/>
      <c r="M5" s="227"/>
      <c r="N5" s="227"/>
      <c r="O5" s="225"/>
    </row>
    <row r="6" spans="1:15" ht="74.45" customHeight="1">
      <c r="A6" s="46" t="s">
        <v>114</v>
      </c>
      <c r="B6" s="338" t="s">
        <v>115</v>
      </c>
      <c r="C6" s="338"/>
      <c r="D6" s="338"/>
      <c r="E6" s="338"/>
      <c r="F6" s="338"/>
      <c r="G6" s="338"/>
      <c r="H6" s="349">
        <v>35</v>
      </c>
      <c r="I6" s="350"/>
      <c r="J6" s="349">
        <v>30</v>
      </c>
      <c r="K6" s="350"/>
      <c r="L6" s="349">
        <v>85</v>
      </c>
      <c r="M6" s="350"/>
      <c r="N6" s="67">
        <v>1</v>
      </c>
      <c r="O6" s="100"/>
    </row>
    <row r="7" spans="1:15">
      <c r="A7" s="308" t="s">
        <v>121</v>
      </c>
      <c r="B7" s="309"/>
      <c r="C7" s="309"/>
      <c r="D7" s="309"/>
      <c r="E7" s="309"/>
      <c r="F7" s="309"/>
      <c r="G7" s="309"/>
      <c r="H7" s="309"/>
      <c r="I7" s="309"/>
      <c r="J7" s="309"/>
      <c r="K7" s="309"/>
      <c r="L7" s="309"/>
      <c r="M7" s="310"/>
      <c r="N7" s="328">
        <f>N6</f>
        <v>1</v>
      </c>
      <c r="O7" s="355"/>
    </row>
    <row r="8" spans="1:15">
      <c r="A8" s="344" t="s">
        <v>125</v>
      </c>
      <c r="B8" s="345"/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346"/>
    </row>
    <row r="9" spans="1:15" ht="36" customHeight="1">
      <c r="A9" s="64" t="s">
        <v>206</v>
      </c>
      <c r="B9" s="338" t="s">
        <v>207</v>
      </c>
      <c r="C9" s="338"/>
      <c r="D9" s="338"/>
      <c r="E9" s="338"/>
      <c r="F9" s="338"/>
      <c r="G9" s="338"/>
      <c r="H9" s="180">
        <v>35</v>
      </c>
      <c r="I9" s="181"/>
      <c r="J9" s="180">
        <v>34</v>
      </c>
      <c r="K9" s="181"/>
      <c r="L9" s="180">
        <v>97</v>
      </c>
      <c r="M9" s="181"/>
      <c r="N9" s="67">
        <v>1</v>
      </c>
      <c r="O9" s="102"/>
    </row>
    <row r="10" spans="1:15" ht="54" customHeight="1">
      <c r="A10" s="64" t="s">
        <v>233</v>
      </c>
      <c r="B10" s="338" t="s">
        <v>234</v>
      </c>
      <c r="C10" s="338"/>
      <c r="D10" s="338"/>
      <c r="E10" s="338"/>
      <c r="F10" s="338"/>
      <c r="G10" s="338"/>
      <c r="H10" s="180">
        <v>35</v>
      </c>
      <c r="I10" s="181"/>
      <c r="J10" s="180">
        <v>32</v>
      </c>
      <c r="K10" s="181"/>
      <c r="L10" s="180">
        <v>96</v>
      </c>
      <c r="M10" s="181"/>
      <c r="N10" s="67">
        <v>1</v>
      </c>
      <c r="O10" s="103"/>
    </row>
    <row r="11" spans="1:15">
      <c r="A11" s="308" t="s">
        <v>121</v>
      </c>
      <c r="B11" s="309"/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310"/>
      <c r="N11" s="328">
        <f>N10+N9</f>
        <v>2</v>
      </c>
      <c r="O11" s="225"/>
    </row>
    <row r="12" spans="1:15">
      <c r="A12" s="344" t="s">
        <v>357</v>
      </c>
      <c r="B12" s="345"/>
      <c r="C12" s="345"/>
      <c r="D12" s="345"/>
      <c r="E12" s="345"/>
      <c r="F12" s="345"/>
      <c r="G12" s="345"/>
      <c r="H12" s="345"/>
      <c r="I12" s="345"/>
      <c r="J12" s="345"/>
      <c r="K12" s="345"/>
      <c r="L12" s="345"/>
      <c r="M12" s="345"/>
      <c r="N12" s="345"/>
      <c r="O12" s="346"/>
    </row>
    <row r="13" spans="1:15" ht="42.75" customHeight="1">
      <c r="A13" s="125" t="s">
        <v>354</v>
      </c>
      <c r="B13" s="339" t="s">
        <v>353</v>
      </c>
      <c r="C13" s="340"/>
      <c r="D13" s="340"/>
      <c r="E13" s="340"/>
      <c r="F13" s="340"/>
      <c r="G13" s="341"/>
      <c r="H13" s="342">
        <v>35</v>
      </c>
      <c r="I13" s="343"/>
      <c r="J13" s="342">
        <v>34</v>
      </c>
      <c r="K13" s="343"/>
      <c r="L13" s="342">
        <v>97</v>
      </c>
      <c r="M13" s="343"/>
      <c r="N13" s="138">
        <v>1</v>
      </c>
      <c r="O13" s="117"/>
    </row>
    <row r="14" spans="1:15">
      <c r="A14" s="308" t="s">
        <v>121</v>
      </c>
      <c r="B14" s="309"/>
      <c r="C14" s="309"/>
      <c r="D14" s="309"/>
      <c r="E14" s="309"/>
      <c r="F14" s="309"/>
      <c r="G14" s="309"/>
      <c r="H14" s="309"/>
      <c r="I14" s="309"/>
      <c r="J14" s="309"/>
      <c r="K14" s="309"/>
      <c r="L14" s="309"/>
      <c r="M14" s="310"/>
      <c r="N14" s="328">
        <f>N13</f>
        <v>1</v>
      </c>
      <c r="O14" s="329"/>
    </row>
    <row r="15" spans="1:15" ht="30" customHeight="1">
      <c r="A15" s="344" t="s">
        <v>359</v>
      </c>
      <c r="B15" s="227"/>
      <c r="C15" s="227"/>
      <c r="D15" s="227"/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5"/>
    </row>
    <row r="16" spans="1:15" ht="45.6" customHeight="1">
      <c r="A16" s="64" t="s">
        <v>238</v>
      </c>
      <c r="B16" s="338" t="s">
        <v>239</v>
      </c>
      <c r="C16" s="338"/>
      <c r="D16" s="338"/>
      <c r="E16" s="338"/>
      <c r="F16" s="338"/>
      <c r="G16" s="338"/>
      <c r="H16" s="180">
        <v>35</v>
      </c>
      <c r="I16" s="181"/>
      <c r="J16" s="180">
        <v>35</v>
      </c>
      <c r="K16" s="181"/>
      <c r="L16" s="180">
        <v>100</v>
      </c>
      <c r="M16" s="181"/>
      <c r="N16" s="69">
        <v>1</v>
      </c>
      <c r="O16" s="102"/>
    </row>
    <row r="17" spans="1:15" ht="39.950000000000003" customHeight="1">
      <c r="A17" s="64" t="s">
        <v>240</v>
      </c>
      <c r="B17" s="338" t="s">
        <v>241</v>
      </c>
      <c r="C17" s="338"/>
      <c r="D17" s="338"/>
      <c r="E17" s="338"/>
      <c r="F17" s="338"/>
      <c r="G17" s="338"/>
      <c r="H17" s="180">
        <v>35</v>
      </c>
      <c r="I17" s="181"/>
      <c r="J17" s="180">
        <v>35</v>
      </c>
      <c r="K17" s="181"/>
      <c r="L17" s="180">
        <v>100</v>
      </c>
      <c r="M17" s="181"/>
      <c r="N17" s="69">
        <v>1</v>
      </c>
      <c r="O17" s="103"/>
    </row>
    <row r="18" spans="1:15">
      <c r="A18" s="308" t="s">
        <v>121</v>
      </c>
      <c r="B18" s="309"/>
      <c r="C18" s="309"/>
      <c r="D18" s="309"/>
      <c r="E18" s="309"/>
      <c r="F18" s="309"/>
      <c r="G18" s="309"/>
      <c r="H18" s="309"/>
      <c r="I18" s="309"/>
      <c r="J18" s="309"/>
      <c r="K18" s="309"/>
      <c r="L18" s="309"/>
      <c r="M18" s="310"/>
      <c r="N18" s="328">
        <f>N17+N16</f>
        <v>2</v>
      </c>
      <c r="O18" s="225"/>
    </row>
    <row r="19" spans="1:15" ht="19.5" customHeight="1">
      <c r="A19" s="344" t="s">
        <v>245</v>
      </c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5"/>
    </row>
    <row r="20" spans="1:15" ht="47.45" customHeight="1">
      <c r="A20" s="64" t="s">
        <v>246</v>
      </c>
      <c r="B20" s="338" t="s">
        <v>247</v>
      </c>
      <c r="C20" s="338"/>
      <c r="D20" s="338"/>
      <c r="E20" s="338"/>
      <c r="F20" s="338"/>
      <c r="G20" s="338"/>
      <c r="H20" s="180">
        <v>35</v>
      </c>
      <c r="I20" s="181"/>
      <c r="J20" s="180">
        <v>35</v>
      </c>
      <c r="K20" s="181"/>
      <c r="L20" s="180">
        <v>100</v>
      </c>
      <c r="M20" s="181"/>
      <c r="N20" s="69">
        <v>1</v>
      </c>
      <c r="O20" s="104"/>
    </row>
    <row r="21" spans="1:15" ht="26.45" customHeight="1">
      <c r="A21" s="87" t="s">
        <v>249</v>
      </c>
      <c r="B21" s="336" t="s">
        <v>250</v>
      </c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5"/>
    </row>
    <row r="22" spans="1:15" ht="33.950000000000003" customHeight="1">
      <c r="A22" s="88"/>
      <c r="B22" s="336" t="s">
        <v>254</v>
      </c>
      <c r="C22" s="229"/>
      <c r="D22" s="229"/>
      <c r="E22" s="229"/>
      <c r="F22" s="229"/>
      <c r="G22" s="230"/>
      <c r="H22" s="180">
        <v>35</v>
      </c>
      <c r="I22" s="181"/>
      <c r="J22" s="180">
        <v>35</v>
      </c>
      <c r="K22" s="181"/>
      <c r="L22" s="180">
        <v>100</v>
      </c>
      <c r="M22" s="181"/>
      <c r="N22" s="108">
        <v>1</v>
      </c>
      <c r="O22" s="330"/>
    </row>
    <row r="23" spans="1:15" ht="28.5" customHeight="1">
      <c r="A23" s="88"/>
      <c r="B23" s="336" t="s">
        <v>255</v>
      </c>
      <c r="C23" s="229"/>
      <c r="D23" s="229"/>
      <c r="E23" s="229"/>
      <c r="F23" s="229"/>
      <c r="G23" s="230"/>
      <c r="H23" s="180">
        <v>35</v>
      </c>
      <c r="I23" s="181"/>
      <c r="J23" s="180">
        <v>35</v>
      </c>
      <c r="K23" s="181"/>
      <c r="L23" s="180">
        <v>100</v>
      </c>
      <c r="M23" s="181"/>
      <c r="N23" s="108">
        <v>1</v>
      </c>
      <c r="O23" s="331"/>
    </row>
    <row r="24" spans="1:15" ht="18" customHeight="1">
      <c r="A24" s="88"/>
      <c r="B24" s="336" t="s">
        <v>256</v>
      </c>
      <c r="C24" s="229"/>
      <c r="D24" s="229"/>
      <c r="E24" s="229"/>
      <c r="F24" s="229"/>
      <c r="G24" s="230"/>
      <c r="H24" s="180">
        <v>35</v>
      </c>
      <c r="I24" s="181"/>
      <c r="J24" s="387">
        <v>35</v>
      </c>
      <c r="K24" s="388"/>
      <c r="L24" s="387">
        <v>100</v>
      </c>
      <c r="M24" s="388"/>
      <c r="N24" s="389">
        <v>1</v>
      </c>
      <c r="O24" s="331"/>
    </row>
    <row r="25" spans="1:15" ht="14.1" customHeight="1">
      <c r="A25" s="88"/>
      <c r="B25" s="336" t="s">
        <v>257</v>
      </c>
      <c r="C25" s="229"/>
      <c r="D25" s="229"/>
      <c r="E25" s="229"/>
      <c r="F25" s="229"/>
      <c r="G25" s="230"/>
      <c r="H25" s="180">
        <v>35</v>
      </c>
      <c r="I25" s="181"/>
      <c r="J25" s="387">
        <v>35</v>
      </c>
      <c r="K25" s="388"/>
      <c r="L25" s="387">
        <v>100</v>
      </c>
      <c r="M25" s="388"/>
      <c r="N25" s="389">
        <v>1</v>
      </c>
      <c r="O25" s="331"/>
    </row>
    <row r="26" spans="1:15" ht="21.95" customHeight="1">
      <c r="A26" s="88"/>
      <c r="B26" s="336" t="s">
        <v>258</v>
      </c>
      <c r="C26" s="229"/>
      <c r="D26" s="229"/>
      <c r="E26" s="229"/>
      <c r="F26" s="229"/>
      <c r="G26" s="230"/>
      <c r="H26" s="180">
        <v>35</v>
      </c>
      <c r="I26" s="181"/>
      <c r="J26" s="180">
        <v>20</v>
      </c>
      <c r="K26" s="181"/>
      <c r="L26" s="180">
        <v>57</v>
      </c>
      <c r="M26" s="181"/>
      <c r="N26" s="108">
        <v>0.5</v>
      </c>
      <c r="O26" s="331"/>
    </row>
    <row r="27" spans="1:15" ht="24.95" customHeight="1">
      <c r="A27" s="88"/>
      <c r="B27" s="336" t="s">
        <v>259</v>
      </c>
      <c r="C27" s="229"/>
      <c r="D27" s="229"/>
      <c r="E27" s="229"/>
      <c r="F27" s="229"/>
      <c r="G27" s="230"/>
      <c r="H27" s="180">
        <v>35</v>
      </c>
      <c r="I27" s="181"/>
      <c r="J27" s="180">
        <v>32</v>
      </c>
      <c r="K27" s="181"/>
      <c r="L27" s="180">
        <v>91</v>
      </c>
      <c r="M27" s="181"/>
      <c r="N27" s="108">
        <v>0.9</v>
      </c>
      <c r="O27" s="331"/>
    </row>
    <row r="28" spans="1:15" ht="15" customHeight="1">
      <c r="A28" s="88"/>
      <c r="B28" s="336" t="s">
        <v>260</v>
      </c>
      <c r="C28" s="229"/>
      <c r="D28" s="229"/>
      <c r="E28" s="229"/>
      <c r="F28" s="229"/>
      <c r="G28" s="230"/>
      <c r="H28" s="180">
        <v>35</v>
      </c>
      <c r="I28" s="181"/>
      <c r="J28" s="180">
        <v>35</v>
      </c>
      <c r="K28" s="181"/>
      <c r="L28" s="180">
        <v>100</v>
      </c>
      <c r="M28" s="181"/>
      <c r="N28" s="108">
        <v>1</v>
      </c>
      <c r="O28" s="331"/>
    </row>
    <row r="29" spans="1:15" ht="15" customHeight="1">
      <c r="A29" s="88"/>
      <c r="B29" s="337" t="s">
        <v>261</v>
      </c>
      <c r="C29" s="229"/>
      <c r="D29" s="229"/>
      <c r="E29" s="229"/>
      <c r="F29" s="229"/>
      <c r="G29" s="230"/>
      <c r="H29" s="180">
        <v>35</v>
      </c>
      <c r="I29" s="181"/>
      <c r="J29" s="180">
        <v>25</v>
      </c>
      <c r="K29" s="181"/>
      <c r="L29" s="180">
        <v>71</v>
      </c>
      <c r="M29" s="181"/>
      <c r="N29" s="108">
        <v>0.7</v>
      </c>
      <c r="O29" s="332"/>
    </row>
    <row r="30" spans="1:15" ht="15.95" customHeight="1">
      <c r="A30" s="89"/>
      <c r="B30" s="333" t="s">
        <v>262</v>
      </c>
      <c r="C30" s="334"/>
      <c r="D30" s="334"/>
      <c r="E30" s="334"/>
      <c r="F30" s="334"/>
      <c r="G30" s="334"/>
      <c r="H30" s="334"/>
      <c r="I30" s="334"/>
      <c r="J30" s="334"/>
      <c r="K30" s="334"/>
      <c r="L30" s="334"/>
      <c r="M30" s="335"/>
      <c r="N30" s="130">
        <v>0.88</v>
      </c>
      <c r="O30" s="115"/>
    </row>
    <row r="31" spans="1:15" ht="39.950000000000003" customHeight="1">
      <c r="A31" s="64" t="s">
        <v>251</v>
      </c>
      <c r="B31" s="338" t="s">
        <v>252</v>
      </c>
      <c r="C31" s="338"/>
      <c r="D31" s="338"/>
      <c r="E31" s="338"/>
      <c r="F31" s="338"/>
      <c r="G31" s="338"/>
      <c r="H31" s="180">
        <v>35</v>
      </c>
      <c r="I31" s="181"/>
      <c r="J31" s="180">
        <v>30</v>
      </c>
      <c r="K31" s="181"/>
      <c r="L31" s="180">
        <v>85</v>
      </c>
      <c r="M31" s="181"/>
      <c r="N31" s="69">
        <v>0.8</v>
      </c>
      <c r="O31" s="105"/>
    </row>
    <row r="32" spans="1:15" ht="48.75" customHeight="1">
      <c r="A32" s="64" t="s">
        <v>263</v>
      </c>
      <c r="B32" s="338" t="s">
        <v>264</v>
      </c>
      <c r="C32" s="338"/>
      <c r="D32" s="338"/>
      <c r="E32" s="338"/>
      <c r="F32" s="338"/>
      <c r="G32" s="338"/>
      <c r="H32" s="180">
        <v>35</v>
      </c>
      <c r="I32" s="181"/>
      <c r="J32" s="180">
        <v>25</v>
      </c>
      <c r="K32" s="181"/>
      <c r="L32" s="180">
        <v>71</v>
      </c>
      <c r="M32" s="181"/>
      <c r="N32" s="69">
        <v>0.7</v>
      </c>
      <c r="O32" s="105"/>
    </row>
    <row r="33" spans="1:15">
      <c r="A33" s="308" t="s">
        <v>121</v>
      </c>
      <c r="B33" s="309"/>
      <c r="C33" s="309"/>
      <c r="D33" s="309"/>
      <c r="E33" s="309"/>
      <c r="F33" s="309"/>
      <c r="G33" s="309"/>
      <c r="H33" s="309"/>
      <c r="I33" s="309"/>
      <c r="J33" s="309"/>
      <c r="K33" s="309"/>
      <c r="L33" s="309"/>
      <c r="M33" s="310"/>
      <c r="N33" s="328">
        <f>N32+N31+N30+N20</f>
        <v>3.38</v>
      </c>
      <c r="O33" s="225"/>
    </row>
    <row r="34" spans="1:15" ht="8.1" customHeight="1">
      <c r="A34" s="224"/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5"/>
      <c r="O34" s="5"/>
    </row>
    <row r="35" spans="1:15" ht="20.25">
      <c r="A35" s="352" t="s">
        <v>267</v>
      </c>
      <c r="B35" s="353"/>
      <c r="C35" s="353"/>
      <c r="D35" s="353"/>
      <c r="E35" s="353"/>
      <c r="F35" s="353"/>
      <c r="G35" s="353"/>
      <c r="H35" s="353"/>
      <c r="I35" s="353"/>
      <c r="J35" s="353"/>
      <c r="K35" s="353"/>
      <c r="L35" s="353"/>
      <c r="M35" s="354"/>
      <c r="N35" s="351">
        <f>N33+N18+N11+N7+N14</f>
        <v>9.379999999999999</v>
      </c>
      <c r="O35" s="225"/>
    </row>
  </sheetData>
  <mergeCells count="94">
    <mergeCell ref="N11:O11"/>
    <mergeCell ref="N18:O18"/>
    <mergeCell ref="N33:O33"/>
    <mergeCell ref="B21:O21"/>
    <mergeCell ref="A34:N34"/>
    <mergeCell ref="B22:G22"/>
    <mergeCell ref="L32:M32"/>
    <mergeCell ref="B20:G20"/>
    <mergeCell ref="B31:G31"/>
    <mergeCell ref="A18:M18"/>
    <mergeCell ref="L22:M22"/>
    <mergeCell ref="H20:I20"/>
    <mergeCell ref="H16:I16"/>
    <mergeCell ref="B17:G17"/>
    <mergeCell ref="N35:O35"/>
    <mergeCell ref="A35:M35"/>
    <mergeCell ref="A19:O19"/>
    <mergeCell ref="A8:O8"/>
    <mergeCell ref="B9:G9"/>
    <mergeCell ref="H4:I4"/>
    <mergeCell ref="B4:G4"/>
    <mergeCell ref="B6:G6"/>
    <mergeCell ref="H6:I6"/>
    <mergeCell ref="J6:K6"/>
    <mergeCell ref="N7:O7"/>
    <mergeCell ref="B23:G23"/>
    <mergeCell ref="L23:M23"/>
    <mergeCell ref="J13:K13"/>
    <mergeCell ref="J20:K20"/>
    <mergeCell ref="A2:H2"/>
    <mergeCell ref="A7:M7"/>
    <mergeCell ref="A11:M11"/>
    <mergeCell ref="H9:I9"/>
    <mergeCell ref="L13:M13"/>
    <mergeCell ref="A14:M14"/>
    <mergeCell ref="L4:M4"/>
    <mergeCell ref="L6:M6"/>
    <mergeCell ref="J9:K9"/>
    <mergeCell ref="L9:M9"/>
    <mergeCell ref="J4:K4"/>
    <mergeCell ref="A5:O5"/>
    <mergeCell ref="B10:G10"/>
    <mergeCell ref="B16:G16"/>
    <mergeCell ref="B13:G13"/>
    <mergeCell ref="H13:I13"/>
    <mergeCell ref="J22:K22"/>
    <mergeCell ref="A15:O15"/>
    <mergeCell ref="J16:K16"/>
    <mergeCell ref="H22:I22"/>
    <mergeCell ref="L20:M20"/>
    <mergeCell ref="A12:O12"/>
    <mergeCell ref="J10:K10"/>
    <mergeCell ref="L10:M10"/>
    <mergeCell ref="L17:M17"/>
    <mergeCell ref="L16:M16"/>
    <mergeCell ref="H17:I17"/>
    <mergeCell ref="H10:I10"/>
    <mergeCell ref="B24:G24"/>
    <mergeCell ref="B25:G25"/>
    <mergeCell ref="B26:G26"/>
    <mergeCell ref="B27:G27"/>
    <mergeCell ref="H26:I26"/>
    <mergeCell ref="A33:M33"/>
    <mergeCell ref="H27:I27"/>
    <mergeCell ref="J27:K27"/>
    <mergeCell ref="L27:M27"/>
    <mergeCell ref="H28:I28"/>
    <mergeCell ref="B30:M30"/>
    <mergeCell ref="J32:K32"/>
    <mergeCell ref="L31:M31"/>
    <mergeCell ref="L28:M28"/>
    <mergeCell ref="B28:G28"/>
    <mergeCell ref="J28:K28"/>
    <mergeCell ref="B29:G29"/>
    <mergeCell ref="B32:G32"/>
    <mergeCell ref="H32:I32"/>
    <mergeCell ref="H31:I31"/>
    <mergeCell ref="J31:K31"/>
    <mergeCell ref="N14:O14"/>
    <mergeCell ref="O22:O29"/>
    <mergeCell ref="H29:I29"/>
    <mergeCell ref="J29:K29"/>
    <mergeCell ref="L29:M29"/>
    <mergeCell ref="H25:I25"/>
    <mergeCell ref="J25:K25"/>
    <mergeCell ref="L25:M25"/>
    <mergeCell ref="J24:K24"/>
    <mergeCell ref="H24:I24"/>
    <mergeCell ref="L24:M24"/>
    <mergeCell ref="L26:M26"/>
    <mergeCell ref="J26:K26"/>
    <mergeCell ref="H23:I23"/>
    <mergeCell ref="J17:K17"/>
    <mergeCell ref="J23:K23"/>
  </mergeCells>
  <pageMargins left="0.19685039370078741" right="0.19685039370078741" top="0.31496062992125984" bottom="0.31496062992125984" header="0.31496062992125984" footer="0.31496062992125984"/>
  <pageSetup paperSize="9" scale="6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53"/>
  <sheetViews>
    <sheetView topLeftCell="A31" zoomScaleNormal="100" workbookViewId="0">
      <selection activeCell="I46" sqref="I46"/>
    </sheetView>
  </sheetViews>
  <sheetFormatPr defaultRowHeight="15.75"/>
  <cols>
    <col min="1" max="1" width="5.125" customWidth="1"/>
    <col min="6" max="6" width="20" customWidth="1"/>
    <col min="7" max="7" width="4.75" customWidth="1"/>
    <col min="8" max="8" width="6.625" customWidth="1"/>
  </cols>
  <sheetData>
    <row r="2" spans="1:9" ht="85.5" customHeight="1">
      <c r="A2" s="144" t="s">
        <v>427</v>
      </c>
      <c r="B2" s="144"/>
      <c r="C2" s="144"/>
      <c r="D2" s="144"/>
      <c r="E2" s="144"/>
      <c r="F2" s="144"/>
      <c r="G2" s="144"/>
      <c r="H2" s="144"/>
      <c r="I2" s="19"/>
    </row>
    <row r="4" spans="1:9" ht="38.1" customHeight="1">
      <c r="A4" s="9" t="s">
        <v>3</v>
      </c>
      <c r="B4" s="370" t="s">
        <v>2</v>
      </c>
      <c r="C4" s="372"/>
      <c r="D4" s="372"/>
      <c r="E4" s="372"/>
      <c r="F4" s="371"/>
      <c r="G4" s="370" t="s">
        <v>123</v>
      </c>
      <c r="H4" s="371"/>
    </row>
    <row r="5" spans="1:9" ht="24.6" customHeight="1">
      <c r="A5" s="368" t="s">
        <v>120</v>
      </c>
      <c r="B5" s="368"/>
      <c r="C5" s="368"/>
      <c r="D5" s="368"/>
      <c r="E5" s="368"/>
      <c r="F5" s="368"/>
      <c r="G5" s="368"/>
      <c r="H5" s="369"/>
    </row>
    <row r="6" spans="1:9" ht="69.95" customHeight="1">
      <c r="A6" s="49" t="s">
        <v>122</v>
      </c>
      <c r="B6" s="360" t="s">
        <v>405</v>
      </c>
      <c r="C6" s="361"/>
      <c r="D6" s="361"/>
      <c r="E6" s="361"/>
      <c r="F6" s="362"/>
      <c r="G6" s="358">
        <f>'исследование показателей'!F12+'исследование показателей'!H71+'исследование показателей'!H116</f>
        <v>3</v>
      </c>
      <c r="H6" s="359"/>
    </row>
    <row r="7" spans="1:9" ht="27.6" customHeight="1">
      <c r="A7" s="50" t="s">
        <v>51</v>
      </c>
      <c r="B7" s="360" t="s">
        <v>406</v>
      </c>
      <c r="C7" s="361"/>
      <c r="D7" s="361"/>
      <c r="E7" s="361"/>
      <c r="F7" s="362"/>
      <c r="G7" s="358">
        <f>'исследование показателей'!H131</f>
        <v>1</v>
      </c>
      <c r="H7" s="359"/>
    </row>
    <row r="8" spans="1:9" ht="24.6" customHeight="1">
      <c r="A8" s="50" t="s">
        <v>62</v>
      </c>
      <c r="B8" s="360" t="s">
        <v>407</v>
      </c>
      <c r="C8" s="361"/>
      <c r="D8" s="361"/>
      <c r="E8" s="361"/>
      <c r="F8" s="362"/>
      <c r="G8" s="358">
        <f>'исследование показателей'!H143+'исследование показателей'!H151</f>
        <v>2</v>
      </c>
      <c r="H8" s="359"/>
    </row>
    <row r="9" spans="1:9" ht="37.5" customHeight="1">
      <c r="A9" s="51" t="s">
        <v>70</v>
      </c>
      <c r="B9" s="360" t="s">
        <v>408</v>
      </c>
      <c r="C9" s="361"/>
      <c r="D9" s="361"/>
      <c r="E9" s="361"/>
      <c r="F9" s="362"/>
      <c r="G9" s="358">
        <f>'исследование показателей'!G181+'исследование показателей'!G211</f>
        <v>2.5</v>
      </c>
      <c r="H9" s="359"/>
    </row>
    <row r="10" spans="1:9" ht="28.5" customHeight="1">
      <c r="A10" s="51" t="s">
        <v>96</v>
      </c>
      <c r="B10" s="360" t="s">
        <v>409</v>
      </c>
      <c r="C10" s="361"/>
      <c r="D10" s="361"/>
      <c r="E10" s="361"/>
      <c r="F10" s="362"/>
      <c r="G10" s="358">
        <f>'исследование показателей'!H225+'исследование показателей'!H237+'исследование показателей'!H249</f>
        <v>2.5</v>
      </c>
      <c r="H10" s="359"/>
    </row>
    <row r="11" spans="1:9" ht="24.6" customHeight="1">
      <c r="A11" s="51" t="s">
        <v>102</v>
      </c>
      <c r="B11" s="360" t="s">
        <v>410</v>
      </c>
      <c r="C11" s="361"/>
      <c r="D11" s="361"/>
      <c r="E11" s="361"/>
      <c r="F11" s="362"/>
      <c r="G11" s="358">
        <f>'исследование показателей'!H264+'исследование показателей'!H276</f>
        <v>2</v>
      </c>
      <c r="H11" s="359"/>
    </row>
    <row r="12" spans="1:9" ht="63" customHeight="1">
      <c r="A12" s="51" t="s">
        <v>124</v>
      </c>
      <c r="B12" s="360" t="s">
        <v>411</v>
      </c>
      <c r="C12" s="361"/>
      <c r="D12" s="361"/>
      <c r="E12" s="361"/>
      <c r="F12" s="362"/>
      <c r="G12" s="358">
        <f>'анализ и результаты анкетирован'!N7</f>
        <v>1</v>
      </c>
      <c r="H12" s="359"/>
    </row>
    <row r="13" spans="1:9" ht="15.75" customHeight="1">
      <c r="A13" s="363" t="s">
        <v>236</v>
      </c>
      <c r="B13" s="241"/>
      <c r="C13" s="241"/>
      <c r="D13" s="241"/>
      <c r="E13" s="241"/>
      <c r="F13" s="242"/>
      <c r="G13" s="356">
        <f>G12+G11+G10+G9+G8+G7+G6</f>
        <v>14</v>
      </c>
      <c r="H13" s="357"/>
    </row>
    <row r="14" spans="1:9" ht="26.45" customHeight="1">
      <c r="A14" s="367" t="s">
        <v>125</v>
      </c>
      <c r="B14" s="368"/>
      <c r="C14" s="368"/>
      <c r="D14" s="368"/>
      <c r="E14" s="368"/>
      <c r="F14" s="368"/>
      <c r="G14" s="368"/>
      <c r="H14" s="369"/>
    </row>
    <row r="15" spans="1:9" ht="42" customHeight="1">
      <c r="A15" s="51" t="s">
        <v>126</v>
      </c>
      <c r="B15" s="360" t="s">
        <v>412</v>
      </c>
      <c r="C15" s="361"/>
      <c r="D15" s="361"/>
      <c r="E15" s="361"/>
      <c r="F15" s="362"/>
      <c r="G15" s="358">
        <f>'исследование показателей'!H313+'исследование показателей'!H350+'исследование показателей'!H380+'исследование показателей'!H391</f>
        <v>2</v>
      </c>
      <c r="H15" s="359"/>
    </row>
    <row r="16" spans="1:9" ht="38.25" customHeight="1">
      <c r="A16" s="51" t="s">
        <v>206</v>
      </c>
      <c r="B16" s="360" t="s">
        <v>413</v>
      </c>
      <c r="C16" s="361"/>
      <c r="D16" s="361"/>
      <c r="E16" s="361"/>
      <c r="F16" s="362"/>
      <c r="G16" s="358">
        <f>'анализ и результаты анкетирован'!N9</f>
        <v>1</v>
      </c>
      <c r="H16" s="359"/>
    </row>
    <row r="17" spans="1:8" ht="33" customHeight="1">
      <c r="A17" s="51" t="s">
        <v>208</v>
      </c>
      <c r="B17" s="360" t="s">
        <v>414</v>
      </c>
      <c r="C17" s="361"/>
      <c r="D17" s="361"/>
      <c r="E17" s="361"/>
      <c r="F17" s="362"/>
      <c r="G17" s="358">
        <f>'исследование показателей'!H417</f>
        <v>0</v>
      </c>
      <c r="H17" s="359"/>
    </row>
    <row r="18" spans="1:8" ht="24.6" customHeight="1">
      <c r="A18" s="51" t="s">
        <v>222</v>
      </c>
      <c r="B18" s="360" t="s">
        <v>415</v>
      </c>
      <c r="C18" s="361"/>
      <c r="D18" s="361"/>
      <c r="E18" s="361"/>
      <c r="F18" s="362"/>
      <c r="G18" s="358">
        <f>'исследование показателей'!H440</f>
        <v>0.8</v>
      </c>
      <c r="H18" s="359"/>
    </row>
    <row r="19" spans="1:8" ht="39.6" customHeight="1">
      <c r="A19" s="51" t="s">
        <v>232</v>
      </c>
      <c r="B19" s="360" t="s">
        <v>416</v>
      </c>
      <c r="C19" s="361"/>
      <c r="D19" s="361"/>
      <c r="E19" s="361"/>
      <c r="F19" s="362"/>
      <c r="G19" s="358">
        <f>'анализ и результаты анкетирован'!N10</f>
        <v>1</v>
      </c>
      <c r="H19" s="359"/>
    </row>
    <row r="20" spans="1:8" ht="15.75" customHeight="1">
      <c r="A20" s="363" t="s">
        <v>235</v>
      </c>
      <c r="B20" s="241"/>
      <c r="C20" s="241"/>
      <c r="D20" s="241"/>
      <c r="E20" s="241"/>
      <c r="F20" s="242"/>
      <c r="G20" s="356">
        <f>G19+G18+G17+G16+G15</f>
        <v>4.8</v>
      </c>
      <c r="H20" s="357"/>
    </row>
    <row r="21" spans="1:8" ht="23.25" customHeight="1">
      <c r="A21" s="373" t="s">
        <v>357</v>
      </c>
      <c r="B21" s="374"/>
      <c r="C21" s="374"/>
      <c r="D21" s="374"/>
      <c r="E21" s="374"/>
      <c r="F21" s="374"/>
      <c r="G21" s="374"/>
      <c r="H21" s="375"/>
    </row>
    <row r="22" spans="1:8" ht="37.5" customHeight="1">
      <c r="A22" s="126" t="s">
        <v>354</v>
      </c>
      <c r="B22" s="364" t="s">
        <v>417</v>
      </c>
      <c r="C22" s="365"/>
      <c r="D22" s="365"/>
      <c r="E22" s="365"/>
      <c r="F22" s="366"/>
      <c r="G22" s="376">
        <f>'анализ и результаты анкетирован'!N14</f>
        <v>1</v>
      </c>
      <c r="H22" s="377"/>
    </row>
    <row r="23" spans="1:8" ht="15.75" customHeight="1">
      <c r="A23" s="126" t="s">
        <v>355</v>
      </c>
      <c r="B23" s="364" t="s">
        <v>418</v>
      </c>
      <c r="C23" s="365"/>
      <c r="D23" s="365"/>
      <c r="E23" s="365"/>
      <c r="F23" s="366"/>
      <c r="G23" s="376">
        <f>'исследование показателей'!I452</f>
        <v>0.5</v>
      </c>
      <c r="H23" s="377"/>
    </row>
    <row r="24" spans="1:8" ht="15.75" customHeight="1">
      <c r="A24" s="363" t="s">
        <v>361</v>
      </c>
      <c r="B24" s="241"/>
      <c r="C24" s="241"/>
      <c r="D24" s="241"/>
      <c r="E24" s="241"/>
      <c r="F24" s="242"/>
      <c r="G24" s="356">
        <f>G22+G23</f>
        <v>1.5</v>
      </c>
      <c r="H24" s="357"/>
    </row>
    <row r="25" spans="1:8" ht="24.6" customHeight="1">
      <c r="A25" s="367" t="s">
        <v>237</v>
      </c>
      <c r="B25" s="368"/>
      <c r="C25" s="368"/>
      <c r="D25" s="368"/>
      <c r="E25" s="368"/>
      <c r="F25" s="368"/>
      <c r="G25" s="368"/>
      <c r="H25" s="369"/>
    </row>
    <row r="26" spans="1:8" ht="40.5" customHeight="1">
      <c r="A26" s="51" t="s">
        <v>238</v>
      </c>
      <c r="B26" s="360" t="s">
        <v>419</v>
      </c>
      <c r="C26" s="361"/>
      <c r="D26" s="361"/>
      <c r="E26" s="361"/>
      <c r="F26" s="362"/>
      <c r="G26" s="358">
        <f>'анализ и результаты анкетирован'!N16</f>
        <v>1</v>
      </c>
      <c r="H26" s="359"/>
    </row>
    <row r="27" spans="1:8" ht="40.5" customHeight="1">
      <c r="A27" s="51" t="s">
        <v>240</v>
      </c>
      <c r="B27" s="360" t="s">
        <v>420</v>
      </c>
      <c r="C27" s="361"/>
      <c r="D27" s="361"/>
      <c r="E27" s="361"/>
      <c r="F27" s="362"/>
      <c r="G27" s="358">
        <f>'анализ и результаты анкетирован'!N17</f>
        <v>1</v>
      </c>
      <c r="H27" s="359"/>
    </row>
    <row r="28" spans="1:8" ht="62.1" customHeight="1">
      <c r="A28" s="51" t="s">
        <v>242</v>
      </c>
      <c r="B28" s="360" t="s">
        <v>421</v>
      </c>
      <c r="C28" s="361"/>
      <c r="D28" s="361"/>
      <c r="E28" s="361"/>
      <c r="F28" s="362"/>
      <c r="G28" s="358">
        <f>'исследование показателей'!H465</f>
        <v>1</v>
      </c>
      <c r="H28" s="359"/>
    </row>
    <row r="29" spans="1:8" ht="15.75" customHeight="1">
      <c r="A29" s="363" t="s">
        <v>244</v>
      </c>
      <c r="B29" s="241"/>
      <c r="C29" s="241"/>
      <c r="D29" s="241"/>
      <c r="E29" s="241"/>
      <c r="F29" s="242"/>
      <c r="G29" s="356">
        <f>G28+G27+G26</f>
        <v>3</v>
      </c>
      <c r="H29" s="357"/>
    </row>
    <row r="30" spans="1:8" ht="24.95" customHeight="1">
      <c r="A30" s="367" t="s">
        <v>245</v>
      </c>
      <c r="B30" s="368"/>
      <c r="C30" s="368"/>
      <c r="D30" s="368"/>
      <c r="E30" s="368"/>
      <c r="F30" s="368"/>
      <c r="G30" s="368"/>
      <c r="H30" s="369"/>
    </row>
    <row r="31" spans="1:8" ht="39.6" customHeight="1">
      <c r="A31" s="51" t="s">
        <v>248</v>
      </c>
      <c r="B31" s="360" t="s">
        <v>422</v>
      </c>
      <c r="C31" s="361"/>
      <c r="D31" s="361"/>
      <c r="E31" s="361"/>
      <c r="F31" s="362"/>
      <c r="G31" s="358">
        <f>'анализ и результаты анкетирован'!N20</f>
        <v>1</v>
      </c>
      <c r="H31" s="359"/>
    </row>
    <row r="32" spans="1:8" ht="36" customHeight="1">
      <c r="A32" s="51" t="s">
        <v>249</v>
      </c>
      <c r="B32" s="360" t="s">
        <v>423</v>
      </c>
      <c r="C32" s="361"/>
      <c r="D32" s="361"/>
      <c r="E32" s="361"/>
      <c r="F32" s="362"/>
      <c r="G32" s="390">
        <f>'анализ и результаты анкетирован'!N30</f>
        <v>0.88</v>
      </c>
      <c r="H32" s="391"/>
    </row>
    <row r="33" spans="1:8" ht="35.450000000000003" customHeight="1">
      <c r="A33" s="51" t="s">
        <v>251</v>
      </c>
      <c r="B33" s="360" t="s">
        <v>424</v>
      </c>
      <c r="C33" s="361"/>
      <c r="D33" s="361"/>
      <c r="E33" s="361"/>
      <c r="F33" s="362"/>
      <c r="G33" s="358">
        <f>'анализ и результаты анкетирован'!N31</f>
        <v>0.8</v>
      </c>
      <c r="H33" s="359"/>
    </row>
    <row r="34" spans="1:8" ht="39.75" customHeight="1">
      <c r="A34" s="51" t="s">
        <v>253</v>
      </c>
      <c r="B34" s="360" t="s">
        <v>425</v>
      </c>
      <c r="C34" s="361"/>
      <c r="D34" s="361"/>
      <c r="E34" s="361"/>
      <c r="F34" s="362"/>
      <c r="G34" s="358">
        <f>'исследование показателей'!H477</f>
        <v>0.5</v>
      </c>
      <c r="H34" s="359"/>
    </row>
    <row r="35" spans="1:8" ht="39.950000000000003" customHeight="1">
      <c r="A35" s="51" t="s">
        <v>263</v>
      </c>
      <c r="B35" s="360" t="s">
        <v>426</v>
      </c>
      <c r="C35" s="361"/>
      <c r="D35" s="361"/>
      <c r="E35" s="361"/>
      <c r="F35" s="362"/>
      <c r="G35" s="358">
        <f>'анализ и результаты анкетирован'!N32</f>
        <v>0.7</v>
      </c>
      <c r="H35" s="359"/>
    </row>
    <row r="36" spans="1:8" ht="15.75" customHeight="1">
      <c r="A36" s="363" t="s">
        <v>271</v>
      </c>
      <c r="B36" s="241"/>
      <c r="C36" s="241"/>
      <c r="D36" s="241"/>
      <c r="E36" s="241"/>
      <c r="F36" s="242"/>
      <c r="G36" s="356">
        <f>G35+G34+G33+G32+G31</f>
        <v>3.88</v>
      </c>
      <c r="H36" s="357"/>
    </row>
    <row r="37" spans="1:8" ht="21" customHeight="1">
      <c r="A37" s="308" t="s">
        <v>362</v>
      </c>
      <c r="B37" s="309"/>
      <c r="C37" s="309"/>
      <c r="D37" s="309"/>
      <c r="E37" s="309"/>
      <c r="F37" s="310"/>
      <c r="G37" s="328">
        <f>G13+G20+G24+G29+G36</f>
        <v>27.18</v>
      </c>
      <c r="H37" s="329"/>
    </row>
    <row r="38" spans="1:8" ht="27.75" customHeight="1"/>
    <row r="39" spans="1:8" ht="28.5" customHeight="1">
      <c r="B39" t="s">
        <v>428</v>
      </c>
      <c r="G39" s="394">
        <v>0.82</v>
      </c>
      <c r="H39" s="394"/>
    </row>
    <row r="40" spans="1:8" ht="15.75" customHeight="1"/>
    <row r="41" spans="1:8" ht="27" customHeight="1">
      <c r="B41" t="s">
        <v>429</v>
      </c>
    </row>
    <row r="42" spans="1:8" ht="29.25" customHeight="1">
      <c r="B42" t="s">
        <v>430</v>
      </c>
      <c r="E42" s="392" t="s">
        <v>432</v>
      </c>
      <c r="F42" s="393" t="s">
        <v>433</v>
      </c>
      <c r="G42" s="393"/>
      <c r="H42" s="393"/>
    </row>
    <row r="44" spans="1:8" ht="15.75" customHeight="1">
      <c r="E44" s="392" t="s">
        <v>431</v>
      </c>
    </row>
    <row r="46" spans="1:8" ht="15.75" customHeight="1"/>
    <row r="47" spans="1:8" ht="15.75" customHeight="1"/>
    <row r="48" spans="1:8" ht="15.75" customHeight="1"/>
    <row r="49" ht="15.75" customHeight="1"/>
    <row r="50" ht="15.75" customHeight="1"/>
    <row r="52" ht="41.25" customHeight="1"/>
    <row r="53" ht="37.5" customHeight="1"/>
  </sheetData>
  <mergeCells count="66">
    <mergeCell ref="F42:H42"/>
    <mergeCell ref="G39:H39"/>
    <mergeCell ref="G7:H7"/>
    <mergeCell ref="G8:H8"/>
    <mergeCell ref="B33:F33"/>
    <mergeCell ref="B26:F26"/>
    <mergeCell ref="B27:F27"/>
    <mergeCell ref="B28:F28"/>
    <mergeCell ref="A21:H21"/>
    <mergeCell ref="A25:H25"/>
    <mergeCell ref="G26:H26"/>
    <mergeCell ref="B23:F23"/>
    <mergeCell ref="G22:H22"/>
    <mergeCell ref="G23:H23"/>
    <mergeCell ref="B17:F17"/>
    <mergeCell ref="B18:F18"/>
    <mergeCell ref="B19:F19"/>
    <mergeCell ref="B31:F31"/>
    <mergeCell ref="A36:F36"/>
    <mergeCell ref="G36:H36"/>
    <mergeCell ref="B9:F9"/>
    <mergeCell ref="B10:F10"/>
    <mergeCell ref="B11:F11"/>
    <mergeCell ref="B12:F12"/>
    <mergeCell ref="B15:F15"/>
    <mergeCell ref="B16:F16"/>
    <mergeCell ref="G27:H27"/>
    <mergeCell ref="G28:H28"/>
    <mergeCell ref="G29:H29"/>
    <mergeCell ref="A29:F29"/>
    <mergeCell ref="A30:H30"/>
    <mergeCell ref="G15:H15"/>
    <mergeCell ref="B32:F32"/>
    <mergeCell ref="A20:F20"/>
    <mergeCell ref="G16:H16"/>
    <mergeCell ref="G17:H17"/>
    <mergeCell ref="G18:H18"/>
    <mergeCell ref="G19:H19"/>
    <mergeCell ref="A2:H2"/>
    <mergeCell ref="A13:F13"/>
    <mergeCell ref="A14:H14"/>
    <mergeCell ref="G12:H12"/>
    <mergeCell ref="G13:H13"/>
    <mergeCell ref="G4:H4"/>
    <mergeCell ref="B4:F4"/>
    <mergeCell ref="B6:F6"/>
    <mergeCell ref="B7:F7"/>
    <mergeCell ref="B8:F8"/>
    <mergeCell ref="A5:H5"/>
    <mergeCell ref="G6:H6"/>
    <mergeCell ref="G20:H20"/>
    <mergeCell ref="G9:H9"/>
    <mergeCell ref="G10:H10"/>
    <mergeCell ref="G11:H11"/>
    <mergeCell ref="A37:F37"/>
    <mergeCell ref="G37:H37"/>
    <mergeCell ref="G31:H31"/>
    <mergeCell ref="G32:H32"/>
    <mergeCell ref="G33:H33"/>
    <mergeCell ref="G34:H34"/>
    <mergeCell ref="G35:H35"/>
    <mergeCell ref="B34:F34"/>
    <mergeCell ref="B35:F35"/>
    <mergeCell ref="A24:F24"/>
    <mergeCell ref="G24:H24"/>
    <mergeCell ref="B22:F22"/>
  </mergeCells>
  <pageMargins left="0.31496062992125984" right="0.31496062992125984" top="0.35433070866141736" bottom="0.35433070866141736" header="0.31496062992125984" footer="0.31496062992125984"/>
  <pageSetup paperSize="9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2:N128"/>
  <sheetViews>
    <sheetView tabSelected="1" zoomScale="85" zoomScaleNormal="85" workbookViewId="0">
      <selection activeCell="I110" sqref="I110"/>
    </sheetView>
  </sheetViews>
  <sheetFormatPr defaultRowHeight="15.75"/>
  <sheetData>
    <row r="2" spans="1:10" ht="20.25">
      <c r="A2" s="378" t="s">
        <v>266</v>
      </c>
      <c r="B2" s="379"/>
      <c r="C2" s="379"/>
      <c r="D2" s="379"/>
      <c r="E2" s="379"/>
      <c r="F2" s="379"/>
      <c r="G2" s="379"/>
      <c r="H2" s="379"/>
      <c r="I2" s="379"/>
      <c r="J2" s="70"/>
    </row>
    <row r="4" spans="1:10" ht="48.75" customHeight="1">
      <c r="A4" s="106" t="s">
        <v>5</v>
      </c>
      <c r="B4" s="380" t="s">
        <v>363</v>
      </c>
      <c r="C4" s="380"/>
      <c r="D4" s="380"/>
      <c r="E4" s="380"/>
      <c r="F4" s="380"/>
      <c r="G4" s="380"/>
      <c r="H4" s="380"/>
      <c r="I4" s="380"/>
    </row>
    <row r="5" spans="1:10">
      <c r="A5" s="381" t="str">
        <f>'исследование показателей'!A16:J16</f>
        <v>замечаний нет</v>
      </c>
      <c r="B5" s="381"/>
      <c r="C5" s="381"/>
      <c r="D5" s="381"/>
      <c r="E5" s="381"/>
      <c r="F5" s="381"/>
      <c r="G5" s="381"/>
      <c r="H5" s="381"/>
      <c r="I5" s="381"/>
    </row>
    <row r="7" spans="1:10" ht="65.099999999999994" customHeight="1">
      <c r="A7" s="106" t="s">
        <v>282</v>
      </c>
      <c r="B7" s="380" t="s">
        <v>283</v>
      </c>
      <c r="C7" s="380"/>
      <c r="D7" s="380"/>
      <c r="E7" s="380"/>
      <c r="F7" s="380"/>
      <c r="G7" s="380"/>
      <c r="H7" s="380"/>
      <c r="I7" s="380"/>
    </row>
    <row r="8" spans="1:10">
      <c r="A8" s="381" t="str">
        <f>'исследование показателей'!A75:J75</f>
        <v>замечаний нет</v>
      </c>
      <c r="B8" s="381"/>
      <c r="C8" s="381"/>
      <c r="D8" s="381"/>
      <c r="E8" s="381"/>
      <c r="F8" s="381"/>
      <c r="G8" s="381"/>
      <c r="H8" s="381"/>
      <c r="I8" s="381"/>
    </row>
    <row r="10" spans="1:10" ht="35.1" customHeight="1">
      <c r="A10" s="106" t="s">
        <v>29</v>
      </c>
      <c r="B10" s="380" t="s">
        <v>30</v>
      </c>
      <c r="C10" s="380"/>
      <c r="D10" s="380"/>
      <c r="E10" s="380"/>
      <c r="F10" s="380"/>
      <c r="G10" s="380"/>
      <c r="H10" s="380"/>
      <c r="I10" s="380"/>
    </row>
    <row r="11" spans="1:10">
      <c r="A11" s="381" t="str">
        <f>'исследование показателей'!A120:J120</f>
        <v>замечаний нет</v>
      </c>
      <c r="B11" s="381"/>
      <c r="C11" s="381"/>
      <c r="D11" s="381"/>
      <c r="E11" s="381"/>
      <c r="F11" s="381"/>
      <c r="G11" s="381"/>
      <c r="H11" s="381"/>
      <c r="I11" s="381"/>
    </row>
    <row r="13" spans="1:10" ht="22.5" customHeight="1">
      <c r="A13" s="106" t="s">
        <v>51</v>
      </c>
      <c r="B13" s="380" t="s">
        <v>284</v>
      </c>
      <c r="C13" s="380"/>
      <c r="D13" s="380"/>
      <c r="E13" s="380"/>
      <c r="F13" s="380"/>
      <c r="G13" s="380"/>
      <c r="H13" s="380"/>
      <c r="I13" s="380"/>
    </row>
    <row r="14" spans="1:10">
      <c r="A14" s="381" t="str">
        <f>'исследование показателей'!A135:J135</f>
        <v>замечаний нет</v>
      </c>
      <c r="B14" s="381"/>
      <c r="C14" s="381"/>
      <c r="D14" s="381"/>
      <c r="E14" s="381"/>
      <c r="F14" s="381"/>
      <c r="G14" s="381"/>
      <c r="H14" s="381"/>
      <c r="I14" s="381"/>
    </row>
    <row r="16" spans="1:10" ht="23.1" customHeight="1">
      <c r="A16" s="106" t="s">
        <v>67</v>
      </c>
      <c r="B16" s="380" t="s">
        <v>72</v>
      </c>
      <c r="C16" s="380"/>
      <c r="D16" s="380"/>
      <c r="E16" s="380"/>
      <c r="F16" s="380"/>
      <c r="G16" s="380"/>
      <c r="H16" s="380"/>
      <c r="I16" s="380"/>
    </row>
    <row r="17" spans="1:9">
      <c r="A17" s="381" t="str">
        <f>'исследование показателей'!A185:J185</f>
        <v>замечаний нет</v>
      </c>
      <c r="B17" s="381"/>
      <c r="C17" s="381"/>
      <c r="D17" s="381"/>
      <c r="E17" s="381"/>
      <c r="F17" s="381"/>
      <c r="G17" s="381"/>
      <c r="H17" s="381"/>
      <c r="I17" s="381"/>
    </row>
    <row r="19" spans="1:9" ht="34.5" customHeight="1">
      <c r="A19" s="106" t="s">
        <v>87</v>
      </c>
      <c r="B19" s="380" t="s">
        <v>285</v>
      </c>
      <c r="C19" s="380"/>
      <c r="D19" s="380"/>
      <c r="E19" s="380"/>
      <c r="F19" s="380"/>
      <c r="G19" s="380"/>
      <c r="H19" s="380"/>
      <c r="I19" s="380"/>
    </row>
    <row r="20" spans="1:9">
      <c r="A20" s="381" t="str">
        <f>'исследование показателей'!A215:J215</f>
        <v>замечаний нет</v>
      </c>
      <c r="B20" s="381"/>
      <c r="C20" s="381"/>
      <c r="D20" s="381"/>
      <c r="E20" s="381"/>
      <c r="F20" s="381"/>
      <c r="G20" s="381"/>
      <c r="H20" s="381"/>
      <c r="I20" s="381"/>
    </row>
    <row r="22" spans="1:9" ht="33.950000000000003" customHeight="1">
      <c r="A22" s="106" t="s">
        <v>98</v>
      </c>
      <c r="B22" s="380" t="s">
        <v>286</v>
      </c>
      <c r="C22" s="380"/>
      <c r="D22" s="380"/>
      <c r="E22" s="380"/>
      <c r="F22" s="380"/>
      <c r="G22" s="380"/>
      <c r="H22" s="380"/>
      <c r="I22" s="380"/>
    </row>
    <row r="23" spans="1:9">
      <c r="A23" s="381" t="str">
        <f>'исследование показателей'!A229:J229</f>
        <v>замечаний нет</v>
      </c>
      <c r="B23" s="381"/>
      <c r="C23" s="381"/>
      <c r="D23" s="381"/>
      <c r="E23" s="381"/>
      <c r="F23" s="381"/>
      <c r="G23" s="381"/>
      <c r="H23" s="381"/>
      <c r="I23" s="381"/>
    </row>
    <row r="25" spans="1:9" ht="14.1" customHeight="1">
      <c r="A25" s="106" t="s">
        <v>100</v>
      </c>
      <c r="B25" s="380" t="s">
        <v>101</v>
      </c>
      <c r="C25" s="380"/>
      <c r="D25" s="380"/>
      <c r="E25" s="380"/>
      <c r="F25" s="380"/>
      <c r="G25" s="380"/>
      <c r="H25" s="380"/>
      <c r="I25" s="380"/>
    </row>
    <row r="26" spans="1:9">
      <c r="A26" s="381" t="str">
        <f>'исследование показателей'!A241:J241</f>
        <v>замечаний нет</v>
      </c>
      <c r="B26" s="381"/>
      <c r="C26" s="381"/>
      <c r="D26" s="381"/>
      <c r="E26" s="381"/>
      <c r="F26" s="381"/>
      <c r="G26" s="381"/>
      <c r="H26" s="381"/>
      <c r="I26" s="381"/>
    </row>
    <row r="28" spans="1:9" ht="24.75" customHeight="1">
      <c r="A28" s="127" t="s">
        <v>341</v>
      </c>
      <c r="B28" s="382" t="s">
        <v>342</v>
      </c>
      <c r="C28" s="382"/>
      <c r="D28" s="382"/>
      <c r="E28" s="382"/>
      <c r="F28" s="382"/>
      <c r="G28" s="382"/>
      <c r="H28" s="382"/>
      <c r="I28" s="382"/>
    </row>
    <row r="29" spans="1:9">
      <c r="A29" s="139" t="str">
        <f>'исследование показателей'!A253:J253</f>
        <v>информация представлена частично</v>
      </c>
      <c r="B29" s="140"/>
      <c r="C29" s="140"/>
      <c r="D29" s="140"/>
    </row>
    <row r="31" spans="1:9" ht="24" customHeight="1">
      <c r="A31" s="106" t="s">
        <v>104</v>
      </c>
      <c r="B31" s="380" t="s">
        <v>287</v>
      </c>
      <c r="C31" s="380"/>
      <c r="D31" s="380"/>
      <c r="E31" s="380"/>
      <c r="F31" s="380"/>
      <c r="G31" s="380"/>
      <c r="H31" s="380"/>
      <c r="I31" s="380"/>
    </row>
    <row r="32" spans="1:9">
      <c r="A32" s="381" t="str">
        <f>'исследование показателей'!A268:J268</f>
        <v xml:space="preserve">замечаний нет
</v>
      </c>
      <c r="B32" s="381"/>
      <c r="C32" s="381"/>
      <c r="D32" s="381"/>
      <c r="E32" s="381"/>
      <c r="F32" s="381"/>
      <c r="G32" s="381"/>
      <c r="H32" s="381"/>
      <c r="I32" s="381"/>
    </row>
    <row r="34" spans="1:11">
      <c r="A34" s="106" t="s">
        <v>110</v>
      </c>
      <c r="B34" s="380" t="s">
        <v>111</v>
      </c>
      <c r="C34" s="380"/>
      <c r="D34" s="380"/>
      <c r="E34" s="380"/>
      <c r="F34" s="380"/>
      <c r="G34" s="380"/>
      <c r="H34" s="380"/>
      <c r="I34" s="380"/>
    </row>
    <row r="35" spans="1:11">
      <c r="A35" s="381" t="str">
        <f>'исследование показателей'!A280:J280</f>
        <v xml:space="preserve">замечаний нет
</v>
      </c>
      <c r="B35" s="381"/>
      <c r="C35" s="381"/>
      <c r="D35" s="381"/>
      <c r="E35" s="381"/>
      <c r="F35" s="381"/>
      <c r="G35" s="381"/>
      <c r="H35" s="381"/>
      <c r="I35" s="381"/>
    </row>
    <row r="36" spans="1:11">
      <c r="A36" s="99"/>
      <c r="B36" s="99"/>
      <c r="C36" s="99"/>
      <c r="D36" s="99"/>
      <c r="E36" s="99"/>
      <c r="F36" s="99"/>
      <c r="G36" s="99"/>
      <c r="H36" s="99"/>
      <c r="I36" s="99"/>
    </row>
    <row r="37" spans="1:11" ht="45.95" customHeight="1">
      <c r="A37" s="106" t="s">
        <v>124</v>
      </c>
      <c r="B37" s="380" t="s">
        <v>115</v>
      </c>
      <c r="C37" s="380"/>
      <c r="D37" s="380"/>
      <c r="E37" s="380"/>
      <c r="F37" s="380"/>
      <c r="G37" s="380"/>
      <c r="H37" s="380"/>
      <c r="I37" s="380"/>
    </row>
    <row r="38" spans="1:11" ht="25.5" customHeight="1">
      <c r="A38" s="385" t="s">
        <v>400</v>
      </c>
      <c r="B38" s="381"/>
      <c r="C38" s="381"/>
      <c r="D38" s="381"/>
      <c r="E38" s="381"/>
      <c r="F38" s="381"/>
      <c r="G38" s="381"/>
      <c r="H38" s="381"/>
      <c r="I38" s="381"/>
      <c r="K38" s="101"/>
    </row>
    <row r="39" spans="1:11" ht="13.5" customHeight="1"/>
    <row r="40" spans="1:11" ht="36.950000000000003" customHeight="1">
      <c r="A40" s="106" t="s">
        <v>127</v>
      </c>
      <c r="B40" s="380" t="s">
        <v>128</v>
      </c>
      <c r="C40" s="380"/>
      <c r="D40" s="380"/>
      <c r="E40" s="380"/>
      <c r="F40" s="380"/>
      <c r="G40" s="380"/>
      <c r="H40" s="380"/>
      <c r="I40" s="380"/>
    </row>
    <row r="41" spans="1:11">
      <c r="A41" s="381" t="str">
        <f>'исследование показателей'!A317:J317</f>
        <v>Учреждение соотвествует нормам только на половину.</v>
      </c>
      <c r="B41" s="381"/>
      <c r="C41" s="381"/>
      <c r="D41" s="381"/>
      <c r="E41" s="381"/>
      <c r="F41" s="381"/>
      <c r="G41" s="381"/>
      <c r="H41" s="381"/>
      <c r="I41" s="381"/>
    </row>
    <row r="43" spans="1:11">
      <c r="A43" s="106" t="s">
        <v>166</v>
      </c>
      <c r="B43" s="380" t="s">
        <v>167</v>
      </c>
      <c r="C43" s="380"/>
      <c r="D43" s="380"/>
      <c r="E43" s="380"/>
      <c r="F43" s="380"/>
      <c r="G43" s="380"/>
      <c r="H43" s="380"/>
      <c r="I43" s="380"/>
    </row>
    <row r="44" spans="1:11">
      <c r="A44" s="381" t="str">
        <f>'исследование показателей'!A354:J354</f>
        <v>необходимо исправить частичные недочеты (порог, поручни)</v>
      </c>
      <c r="B44" s="381"/>
      <c r="C44" s="381"/>
      <c r="D44" s="381"/>
      <c r="E44" s="381"/>
      <c r="F44" s="381"/>
      <c r="G44" s="381"/>
      <c r="H44" s="381"/>
      <c r="I44" s="381"/>
    </row>
    <row r="46" spans="1:11">
      <c r="A46" s="106" t="s">
        <v>188</v>
      </c>
      <c r="B46" s="380" t="s">
        <v>189</v>
      </c>
      <c r="C46" s="380"/>
      <c r="D46" s="380"/>
      <c r="E46" s="380"/>
      <c r="F46" s="380"/>
      <c r="G46" s="380"/>
      <c r="H46" s="380"/>
      <c r="I46" s="380"/>
    </row>
    <row r="47" spans="1:11">
      <c r="A47" s="381" t="str">
        <f>'исследование показателей'!A384:J384</f>
        <v>исправить небольшие недочеты (крючки для костылей, установить опорные поручни)</v>
      </c>
      <c r="B47" s="381"/>
      <c r="C47" s="381"/>
      <c r="D47" s="381"/>
      <c r="E47" s="381"/>
      <c r="F47" s="381"/>
      <c r="G47" s="381"/>
      <c r="H47" s="381"/>
      <c r="I47" s="381"/>
    </row>
    <row r="49" spans="1:9" ht="30" customHeight="1">
      <c r="A49" s="106" t="s">
        <v>277</v>
      </c>
      <c r="B49" s="380" t="s">
        <v>288</v>
      </c>
      <c r="C49" s="380"/>
      <c r="D49" s="380"/>
      <c r="E49" s="380"/>
      <c r="F49" s="380"/>
      <c r="G49" s="380"/>
      <c r="H49" s="380"/>
      <c r="I49" s="380"/>
    </row>
    <row r="50" spans="1:9">
      <c r="A50" s="381" t="str">
        <f>'исследование показателей'!A395:J395</f>
        <v xml:space="preserve">замечаний нет
</v>
      </c>
      <c r="B50" s="381"/>
      <c r="C50" s="381"/>
      <c r="D50" s="381"/>
      <c r="E50" s="381"/>
      <c r="F50" s="381"/>
      <c r="G50" s="381"/>
      <c r="H50" s="381"/>
      <c r="I50" s="381"/>
    </row>
    <row r="51" spans="1:9">
      <c r="A51" s="99"/>
      <c r="B51" s="99"/>
      <c r="C51" s="99"/>
      <c r="D51" s="99"/>
      <c r="E51" s="99"/>
      <c r="F51" s="99"/>
      <c r="G51" s="99"/>
      <c r="H51" s="99"/>
      <c r="I51" s="99"/>
    </row>
    <row r="52" spans="1:9">
      <c r="A52" s="106" t="s">
        <v>206</v>
      </c>
      <c r="B52" s="380" t="s">
        <v>207</v>
      </c>
      <c r="C52" s="380"/>
      <c r="D52" s="380"/>
      <c r="E52" s="380"/>
      <c r="F52" s="380"/>
      <c r="G52" s="380"/>
      <c r="H52" s="380"/>
      <c r="I52" s="380"/>
    </row>
    <row r="53" spans="1:9">
      <c r="A53" s="381" t="s">
        <v>401</v>
      </c>
      <c r="B53" s="317"/>
      <c r="C53" s="317"/>
      <c r="D53" s="317"/>
      <c r="E53" s="317"/>
      <c r="F53" s="317"/>
      <c r="G53" s="317"/>
      <c r="H53" s="317"/>
      <c r="I53" s="317"/>
    </row>
    <row r="55" spans="1:9" ht="24.6" customHeight="1">
      <c r="A55" s="106" t="s">
        <v>208</v>
      </c>
      <c r="B55" s="380" t="s">
        <v>209</v>
      </c>
      <c r="C55" s="380"/>
      <c r="D55" s="380"/>
      <c r="E55" s="380"/>
      <c r="F55" s="380"/>
      <c r="G55" s="380"/>
      <c r="H55" s="380"/>
      <c r="I55" s="380"/>
    </row>
    <row r="56" spans="1:9">
      <c r="A56" s="381" t="str">
        <f>'исследование показателей'!A421:J421</f>
        <v>необходимо увеличить количество помещений, оборудованных для оказания социальных услуг (для занятий ЛФК и.т.д)</v>
      </c>
      <c r="B56" s="381"/>
      <c r="C56" s="381"/>
      <c r="D56" s="381"/>
      <c r="E56" s="381"/>
      <c r="F56" s="381"/>
      <c r="G56" s="381"/>
      <c r="H56" s="381"/>
      <c r="I56" s="381"/>
    </row>
    <row r="58" spans="1:9" ht="25.5" customHeight="1">
      <c r="A58" s="106" t="s">
        <v>222</v>
      </c>
      <c r="B58" s="380" t="s">
        <v>223</v>
      </c>
      <c r="C58" s="380"/>
      <c r="D58" s="380"/>
      <c r="E58" s="380"/>
      <c r="F58" s="380"/>
      <c r="G58" s="380"/>
      <c r="H58" s="380"/>
      <c r="I58" s="380"/>
    </row>
    <row r="59" spans="1:9">
      <c r="A59" s="381" t="str">
        <f>'исследование показателей'!A444:J444</f>
        <v>замечаний нет</v>
      </c>
      <c r="B59" s="381"/>
      <c r="C59" s="381"/>
      <c r="D59" s="381"/>
      <c r="E59" s="381"/>
      <c r="F59" s="381"/>
      <c r="G59" s="381"/>
      <c r="H59" s="381"/>
      <c r="I59" s="381"/>
    </row>
    <row r="60" spans="1:9">
      <c r="A60" s="99"/>
      <c r="B60" s="99"/>
      <c r="C60" s="99"/>
      <c r="D60" s="99"/>
      <c r="E60" s="99"/>
      <c r="F60" s="99"/>
      <c r="G60" s="99"/>
      <c r="H60" s="99"/>
      <c r="I60" s="99"/>
    </row>
    <row r="61" spans="1:9" ht="36.950000000000003" customHeight="1">
      <c r="A61" s="106" t="s">
        <v>232</v>
      </c>
      <c r="B61" s="380" t="s">
        <v>234</v>
      </c>
      <c r="C61" s="380"/>
      <c r="D61" s="380"/>
      <c r="E61" s="380"/>
      <c r="F61" s="380"/>
      <c r="G61" s="380"/>
      <c r="H61" s="380"/>
      <c r="I61" s="380"/>
    </row>
    <row r="62" spans="1:9">
      <c r="A62" s="381" t="s">
        <v>402</v>
      </c>
      <c r="B62" s="381"/>
      <c r="C62" s="381"/>
      <c r="D62" s="381"/>
      <c r="E62" s="381"/>
      <c r="F62" s="381"/>
      <c r="G62" s="381"/>
      <c r="H62" s="381"/>
      <c r="I62" s="381"/>
    </row>
    <row r="63" spans="1:9">
      <c r="A63" s="381"/>
      <c r="B63" s="381"/>
      <c r="C63" s="381"/>
      <c r="D63" s="381"/>
      <c r="E63" s="381"/>
      <c r="F63" s="381"/>
      <c r="G63" s="381"/>
      <c r="H63" s="381"/>
      <c r="I63" s="381"/>
    </row>
    <row r="64" spans="1:9" ht="25.5" customHeight="1">
      <c r="A64" s="128" t="s">
        <v>354</v>
      </c>
      <c r="B64" s="383" t="s">
        <v>353</v>
      </c>
      <c r="C64" s="383"/>
      <c r="D64" s="383"/>
      <c r="E64" s="383"/>
      <c r="F64" s="383"/>
      <c r="G64" s="383"/>
      <c r="H64" s="383"/>
      <c r="I64" s="383"/>
    </row>
    <row r="65" spans="1:14" ht="25.5" customHeight="1">
      <c r="A65" s="381" t="s">
        <v>401</v>
      </c>
      <c r="B65" s="381"/>
      <c r="C65" s="381"/>
      <c r="D65" s="381"/>
      <c r="E65" s="381"/>
      <c r="F65" s="381"/>
      <c r="G65" s="381"/>
      <c r="H65" s="381"/>
      <c r="I65" s="381"/>
    </row>
    <row r="66" spans="1:14">
      <c r="A66" s="120"/>
      <c r="B66" s="120"/>
      <c r="C66" s="120"/>
      <c r="D66" s="120"/>
      <c r="E66" s="120"/>
      <c r="F66" s="120"/>
      <c r="G66" s="120"/>
      <c r="H66" s="120"/>
      <c r="I66" s="120"/>
    </row>
    <row r="67" spans="1:14">
      <c r="A67" s="128" t="s">
        <v>355</v>
      </c>
      <c r="B67" s="384" t="s">
        <v>356</v>
      </c>
      <c r="C67" s="384"/>
      <c r="D67" s="384"/>
      <c r="E67" s="384"/>
      <c r="F67" s="384"/>
      <c r="G67" s="384"/>
      <c r="H67" s="384"/>
      <c r="I67" s="384"/>
    </row>
    <row r="68" spans="1:14" ht="19.5" customHeight="1">
      <c r="A68" s="381" t="str">
        <f>'исследование показателей'!A456:J456</f>
        <v>Во многих комнатах отсутствует кнопка вызова мед.работника</v>
      </c>
      <c r="B68" s="381"/>
      <c r="C68" s="381"/>
      <c r="D68" s="381"/>
      <c r="E68" s="381"/>
      <c r="F68" s="381"/>
      <c r="G68" s="381"/>
      <c r="H68" s="381"/>
      <c r="I68" s="381"/>
    </row>
    <row r="69" spans="1:14">
      <c r="A69" s="120"/>
      <c r="B69" s="120"/>
      <c r="C69" s="120"/>
      <c r="D69" s="120"/>
      <c r="E69" s="120"/>
      <c r="F69" s="120"/>
      <c r="G69" s="120"/>
      <c r="H69" s="120"/>
      <c r="I69" s="120"/>
    </row>
    <row r="70" spans="1:14" ht="33" customHeight="1">
      <c r="A70" s="106" t="s">
        <v>238</v>
      </c>
      <c r="B70" s="380" t="s">
        <v>239</v>
      </c>
      <c r="C70" s="380"/>
      <c r="D70" s="380"/>
      <c r="E70" s="380"/>
      <c r="F70" s="380"/>
      <c r="G70" s="380"/>
      <c r="H70" s="380"/>
      <c r="I70" s="380"/>
    </row>
    <row r="71" spans="1:14">
      <c r="A71" s="381" t="s">
        <v>403</v>
      </c>
      <c r="B71" s="317"/>
      <c r="C71" s="317"/>
      <c r="D71" s="317"/>
      <c r="E71" s="317"/>
      <c r="F71" s="317"/>
      <c r="G71" s="317"/>
      <c r="H71" s="317"/>
      <c r="I71" s="317"/>
    </row>
    <row r="72" spans="1:14">
      <c r="A72" s="99"/>
      <c r="B72" s="86"/>
      <c r="C72" s="86"/>
      <c r="D72" s="86"/>
      <c r="E72" s="86"/>
      <c r="F72" s="86"/>
      <c r="G72" s="86"/>
      <c r="H72" s="86"/>
      <c r="I72" s="86"/>
    </row>
    <row r="73" spans="1:14" ht="21.95" customHeight="1">
      <c r="A73" s="106" t="s">
        <v>240</v>
      </c>
      <c r="B73" s="380" t="s">
        <v>241</v>
      </c>
      <c r="C73" s="380"/>
      <c r="D73" s="380"/>
      <c r="E73" s="380"/>
      <c r="F73" s="380"/>
      <c r="G73" s="380"/>
      <c r="H73" s="380"/>
      <c r="I73" s="380"/>
    </row>
    <row r="74" spans="1:14">
      <c r="A74" s="381" t="s">
        <v>403</v>
      </c>
      <c r="B74" s="317"/>
      <c r="C74" s="317"/>
      <c r="D74" s="317"/>
      <c r="E74" s="317"/>
      <c r="F74" s="317"/>
      <c r="G74" s="317"/>
      <c r="H74" s="317"/>
      <c r="I74" s="317"/>
    </row>
    <row r="75" spans="1:14">
      <c r="A75" s="99"/>
      <c r="B75" s="86"/>
      <c r="C75" s="86"/>
      <c r="D75" s="86"/>
      <c r="E75" s="86"/>
      <c r="F75" s="86"/>
      <c r="G75" s="86"/>
      <c r="H75" s="86"/>
      <c r="I75" s="86"/>
    </row>
    <row r="76" spans="1:14" ht="38.450000000000003" customHeight="1">
      <c r="A76" s="106" t="s">
        <v>242</v>
      </c>
      <c r="B76" s="380" t="s">
        <v>243</v>
      </c>
      <c r="C76" s="380"/>
      <c r="D76" s="380"/>
      <c r="E76" s="380"/>
      <c r="F76" s="380"/>
      <c r="G76" s="380"/>
      <c r="H76" s="380"/>
      <c r="I76" s="380"/>
    </row>
    <row r="77" spans="1:14">
      <c r="A77" s="381" t="str">
        <f>'исследование показателей'!A468:J468</f>
        <v xml:space="preserve">замечаний нет
</v>
      </c>
      <c r="B77" s="381"/>
      <c r="C77" s="381"/>
      <c r="D77" s="381"/>
      <c r="E77" s="381"/>
      <c r="F77" s="381"/>
      <c r="G77" s="381"/>
      <c r="H77" s="381"/>
      <c r="I77" s="381"/>
    </row>
    <row r="78" spans="1:14">
      <c r="A78" s="99"/>
      <c r="B78" s="99"/>
      <c r="C78" s="99"/>
      <c r="D78" s="99"/>
      <c r="E78" s="99"/>
      <c r="F78" s="99"/>
      <c r="G78" s="99"/>
      <c r="H78" s="99"/>
      <c r="I78" s="99"/>
    </row>
    <row r="79" spans="1:14" ht="30.95" customHeight="1">
      <c r="A79" s="106" t="s">
        <v>248</v>
      </c>
      <c r="B79" s="380" t="s">
        <v>247</v>
      </c>
      <c r="C79" s="380"/>
      <c r="D79" s="380"/>
      <c r="E79" s="380"/>
      <c r="F79" s="380"/>
      <c r="G79" s="380"/>
      <c r="H79" s="380"/>
      <c r="I79" s="380"/>
    </row>
    <row r="80" spans="1:14">
      <c r="A80" s="381" t="s">
        <v>403</v>
      </c>
      <c r="B80" s="381"/>
      <c r="C80" s="381"/>
      <c r="D80" s="381"/>
      <c r="E80" s="381"/>
      <c r="F80" s="381"/>
      <c r="G80" s="381"/>
      <c r="H80" s="381"/>
      <c r="I80" s="381"/>
      <c r="N80" s="101"/>
    </row>
    <row r="81" spans="1:12">
      <c r="A81" s="99"/>
      <c r="B81" s="99"/>
      <c r="C81" s="99"/>
      <c r="D81" s="99"/>
      <c r="E81" s="99"/>
      <c r="F81" s="99"/>
      <c r="G81" s="99"/>
      <c r="H81" s="99"/>
      <c r="I81" s="99"/>
    </row>
    <row r="82" spans="1:12" ht="26.25" customHeight="1">
      <c r="A82" s="111" t="s">
        <v>249</v>
      </c>
      <c r="B82" s="386" t="s">
        <v>289</v>
      </c>
      <c r="C82" s="386"/>
      <c r="D82" s="386"/>
      <c r="E82" s="386"/>
      <c r="F82" s="386"/>
      <c r="G82" s="386"/>
      <c r="H82" s="386"/>
      <c r="I82" s="386"/>
      <c r="L82" s="101"/>
    </row>
    <row r="83" spans="1:12" ht="19.5" customHeight="1">
      <c r="A83" s="395">
        <f>'анализ и результаты анкетирован'!N30</f>
        <v>0.88</v>
      </c>
      <c r="B83" s="129"/>
      <c r="C83" s="129"/>
      <c r="D83" s="129"/>
      <c r="E83" s="129"/>
      <c r="F83" s="129"/>
      <c r="G83" s="129"/>
      <c r="H83" s="129"/>
      <c r="I83" s="129"/>
      <c r="L83" s="101"/>
    </row>
    <row r="84" spans="1:12">
      <c r="A84" s="109"/>
      <c r="B84" s="110"/>
      <c r="C84" s="110"/>
      <c r="D84" s="110"/>
      <c r="E84" s="110"/>
      <c r="F84" s="110"/>
      <c r="G84" s="110"/>
      <c r="H84" s="110"/>
      <c r="I84" s="110"/>
    </row>
    <row r="85" spans="1:12" ht="21.6" customHeight="1">
      <c r="A85" s="106" t="s">
        <v>251</v>
      </c>
      <c r="B85" s="380" t="s">
        <v>252</v>
      </c>
      <c r="C85" s="380"/>
      <c r="D85" s="380"/>
      <c r="E85" s="380"/>
      <c r="F85" s="380"/>
      <c r="G85" s="380"/>
      <c r="H85" s="380"/>
      <c r="I85" s="380"/>
    </row>
    <row r="86" spans="1:12">
      <c r="A86" s="381" t="s">
        <v>400</v>
      </c>
      <c r="B86" s="381"/>
      <c r="C86" s="381"/>
      <c r="D86" s="381"/>
      <c r="E86" s="381"/>
      <c r="F86" s="381"/>
      <c r="G86" s="381"/>
      <c r="H86" s="381"/>
      <c r="I86" s="381"/>
    </row>
    <row r="88" spans="1:12" ht="36" customHeight="1">
      <c r="A88" s="106" t="s">
        <v>253</v>
      </c>
      <c r="B88" s="380" t="s">
        <v>360</v>
      </c>
      <c r="C88" s="380"/>
      <c r="D88" s="380"/>
      <c r="E88" s="380"/>
      <c r="F88" s="380"/>
      <c r="G88" s="380"/>
      <c r="H88" s="380"/>
      <c r="I88" s="380"/>
    </row>
    <row r="89" spans="1:12">
      <c r="A89" s="381" t="str">
        <f>'исследование показателей'!A481:J481</f>
        <v xml:space="preserve">замечаний нет  </v>
      </c>
      <c r="B89" s="381"/>
      <c r="C89" s="381"/>
      <c r="D89" s="381"/>
      <c r="E89" s="381"/>
      <c r="F89" s="381"/>
      <c r="G89" s="381"/>
      <c r="H89" s="381"/>
      <c r="I89" s="381"/>
    </row>
    <row r="90" spans="1:12">
      <c r="A90" s="99"/>
      <c r="B90" s="99"/>
      <c r="C90" s="99"/>
      <c r="D90" s="99"/>
      <c r="E90" s="99"/>
      <c r="F90" s="99"/>
      <c r="G90" s="99"/>
      <c r="H90" s="99"/>
      <c r="I90" s="99"/>
    </row>
    <row r="91" spans="1:12" ht="26.25" customHeight="1">
      <c r="A91" s="106" t="s">
        <v>263</v>
      </c>
      <c r="B91" s="380" t="s">
        <v>264</v>
      </c>
      <c r="C91" s="380"/>
      <c r="D91" s="380"/>
      <c r="E91" s="380"/>
      <c r="F91" s="380"/>
      <c r="G91" s="380"/>
      <c r="H91" s="380"/>
      <c r="I91" s="380"/>
    </row>
    <row r="92" spans="1:12">
      <c r="A92" s="381" t="s">
        <v>404</v>
      </c>
      <c r="B92" s="381"/>
      <c r="C92" s="381"/>
      <c r="D92" s="381"/>
      <c r="E92" s="381"/>
      <c r="F92" s="381"/>
      <c r="G92" s="381"/>
      <c r="H92" s="381"/>
      <c r="I92" s="381"/>
    </row>
    <row r="94" spans="1:12" ht="15.75" customHeight="1">
      <c r="A94" s="99"/>
      <c r="B94" s="99"/>
      <c r="C94" s="99"/>
      <c r="D94" s="99"/>
      <c r="E94" s="99"/>
      <c r="F94" s="99"/>
      <c r="G94" s="99"/>
      <c r="H94" s="99"/>
      <c r="I94" s="99"/>
    </row>
    <row r="95" spans="1:12">
      <c r="A95" s="318"/>
      <c r="B95" s="318"/>
      <c r="C95" s="318"/>
      <c r="D95" s="318"/>
      <c r="E95" s="318"/>
      <c r="F95" s="318"/>
      <c r="G95" s="318"/>
      <c r="H95" s="318"/>
      <c r="I95" s="318"/>
    </row>
    <row r="97" spans="1:9" ht="22.5" customHeight="1">
      <c r="A97" s="142" t="s">
        <v>0</v>
      </c>
      <c r="B97" s="142"/>
      <c r="D97" s="147" t="s">
        <v>364</v>
      </c>
      <c r="E97" s="147"/>
      <c r="F97" s="147"/>
      <c r="G97" s="147"/>
      <c r="I97" s="76"/>
    </row>
    <row r="98" spans="1:9" ht="16.5">
      <c r="A98" s="31"/>
      <c r="B98" s="31"/>
      <c r="D98" s="143" t="s">
        <v>1</v>
      </c>
      <c r="E98" s="143"/>
      <c r="F98" s="143"/>
      <c r="G98" s="143"/>
      <c r="I98" s="77" t="s">
        <v>270</v>
      </c>
    </row>
    <row r="99" spans="1:9" ht="16.5">
      <c r="A99" s="31"/>
      <c r="B99" s="31"/>
      <c r="I99" s="56"/>
    </row>
    <row r="100" spans="1:9" ht="15.75" customHeight="1">
      <c r="A100" s="31"/>
      <c r="B100" s="31"/>
      <c r="I100" s="56"/>
    </row>
    <row r="101" spans="1:9" ht="16.5">
      <c r="A101" s="142" t="s">
        <v>0</v>
      </c>
      <c r="B101" s="142"/>
      <c r="D101" s="147" t="s">
        <v>365</v>
      </c>
      <c r="E101" s="147"/>
      <c r="F101" s="147"/>
      <c r="G101" s="147"/>
      <c r="I101" s="76"/>
    </row>
    <row r="102" spans="1:9">
      <c r="D102" s="143" t="s">
        <v>1</v>
      </c>
      <c r="E102" s="143"/>
      <c r="F102" s="143"/>
      <c r="G102" s="143"/>
      <c r="I102" s="78" t="s">
        <v>270</v>
      </c>
    </row>
    <row r="103" spans="1:9" ht="30.75" customHeight="1"/>
    <row r="104" spans="1:9" ht="16.5">
      <c r="A104" s="142" t="s">
        <v>0</v>
      </c>
      <c r="B104" s="142"/>
      <c r="D104" s="147" t="s">
        <v>366</v>
      </c>
      <c r="E104" s="147"/>
      <c r="F104" s="147"/>
      <c r="G104" s="147"/>
      <c r="I104" s="76"/>
    </row>
    <row r="105" spans="1:9">
      <c r="D105" s="143" t="s">
        <v>1</v>
      </c>
      <c r="E105" s="143"/>
      <c r="F105" s="143"/>
      <c r="G105" s="143"/>
      <c r="I105" s="78" t="s">
        <v>270</v>
      </c>
    </row>
    <row r="106" spans="1:9" ht="15.75" customHeight="1"/>
    <row r="109" spans="1:9" ht="15.75" customHeight="1"/>
    <row r="112" spans="1:9" ht="15.75" customHeight="1"/>
    <row r="115" ht="15.75" customHeight="1"/>
    <row r="118" ht="15.75" customHeight="1"/>
    <row r="121" ht="15.75" customHeight="1"/>
    <row r="124" ht="25.5" customHeight="1"/>
    <row r="127" ht="14.45" customHeight="1"/>
    <row r="128" ht="15" customHeight="1"/>
  </sheetData>
  <mergeCells count="69">
    <mergeCell ref="B91:I91"/>
    <mergeCell ref="A92:I92"/>
    <mergeCell ref="A80:I80"/>
    <mergeCell ref="B82:I82"/>
    <mergeCell ref="B85:I85"/>
    <mergeCell ref="A86:I86"/>
    <mergeCell ref="B88:I88"/>
    <mergeCell ref="A89:I89"/>
    <mergeCell ref="A59:I59"/>
    <mergeCell ref="B46:I46"/>
    <mergeCell ref="A47:I47"/>
    <mergeCell ref="A56:I56"/>
    <mergeCell ref="B52:I52"/>
    <mergeCell ref="A65:I65"/>
    <mergeCell ref="B73:I73"/>
    <mergeCell ref="A74:I74"/>
    <mergeCell ref="B79:I79"/>
    <mergeCell ref="B31:I31"/>
    <mergeCell ref="B34:I34"/>
    <mergeCell ref="A35:I35"/>
    <mergeCell ref="B40:I40"/>
    <mergeCell ref="B43:I43"/>
    <mergeCell ref="A44:I44"/>
    <mergeCell ref="A53:I53"/>
    <mergeCell ref="A38:I38"/>
    <mergeCell ref="A68:I68"/>
    <mergeCell ref="B61:I61"/>
    <mergeCell ref="B70:I70"/>
    <mergeCell ref="B58:I58"/>
    <mergeCell ref="B28:I28"/>
    <mergeCell ref="D101:G101"/>
    <mergeCell ref="D102:G102"/>
    <mergeCell ref="A32:I32"/>
    <mergeCell ref="A41:I41"/>
    <mergeCell ref="A95:I95"/>
    <mergeCell ref="B49:I49"/>
    <mergeCell ref="A50:I50"/>
    <mergeCell ref="B55:I55"/>
    <mergeCell ref="A71:I71"/>
    <mergeCell ref="B76:I76"/>
    <mergeCell ref="A77:I77"/>
    <mergeCell ref="B64:I64"/>
    <mergeCell ref="B67:I67"/>
    <mergeCell ref="B37:I37"/>
    <mergeCell ref="A62:I63"/>
    <mergeCell ref="B13:I13"/>
    <mergeCell ref="B16:I16"/>
    <mergeCell ref="B19:I19"/>
    <mergeCell ref="A26:I26"/>
    <mergeCell ref="A5:I5"/>
    <mergeCell ref="B22:I22"/>
    <mergeCell ref="B25:I25"/>
    <mergeCell ref="A11:I11"/>
    <mergeCell ref="A14:I14"/>
    <mergeCell ref="A17:I17"/>
    <mergeCell ref="A20:I20"/>
    <mergeCell ref="A23:I23"/>
    <mergeCell ref="A2:I2"/>
    <mergeCell ref="B4:I4"/>
    <mergeCell ref="B7:I7"/>
    <mergeCell ref="B10:I10"/>
    <mergeCell ref="A8:I8"/>
    <mergeCell ref="A104:B104"/>
    <mergeCell ref="D104:G104"/>
    <mergeCell ref="D105:G105"/>
    <mergeCell ref="A97:B97"/>
    <mergeCell ref="D97:G97"/>
    <mergeCell ref="D98:G98"/>
    <mergeCell ref="A101:B10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Титульный лист</vt:lpstr>
      <vt:lpstr>исследование показателей</vt:lpstr>
      <vt:lpstr>анализ и результаты анкетирован</vt:lpstr>
      <vt:lpstr>сводный результат</vt:lpstr>
      <vt:lpstr>предложения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Егерева Юлия Викторовна</dc:creator>
  <cp:lastModifiedBy>User</cp:lastModifiedBy>
  <cp:lastPrinted>2018-06-22T06:12:04Z</cp:lastPrinted>
  <dcterms:created xsi:type="dcterms:W3CDTF">2015-09-15T12:15:22Z</dcterms:created>
  <dcterms:modified xsi:type="dcterms:W3CDTF">2018-08-07T11:35:24Z</dcterms:modified>
</cp:coreProperties>
</file>